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797C6490-933E-4D5B-8E43-74754C8F4C5C}" xr6:coauthVersionLast="47" xr6:coauthVersionMax="47" xr10:uidLastSave="{00000000-0000-0000-0000-000000000000}"/>
  <bookViews>
    <workbookView xWindow="-108" yWindow="-108" windowWidth="23256" windowHeight="12456" tabRatio="842" xr2:uid="{00000000-000D-0000-FFFF-FFFF00000000}"/>
  </bookViews>
  <sheets>
    <sheet name="2023年度" sheetId="22" r:id="rId1"/>
  </sheets>
  <externalReferences>
    <externalReference r:id="rId2"/>
  </externalReferences>
  <definedNames>
    <definedName name="_xlnm.Print_Area" localSheetId="0">'2023年度'!$A$1:$V$16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22" l="1"/>
  <c r="R14" i="22" l="1"/>
  <c r="R5" i="22" l="1"/>
  <c r="T5" i="22"/>
  <c r="T16" i="22" l="1"/>
  <c r="R16" i="22"/>
  <c r="Q16" i="22"/>
  <c r="T15" i="22"/>
  <c r="R15" i="22"/>
  <c r="Q15" i="22"/>
  <c r="T14" i="22"/>
  <c r="Q14" i="22"/>
  <c r="T13" i="22"/>
  <c r="R13" i="22"/>
  <c r="Q13" i="22"/>
  <c r="T12" i="22"/>
  <c r="R12" i="22"/>
  <c r="Q12" i="22"/>
  <c r="T11" i="22"/>
  <c r="Q11" i="22"/>
  <c r="R10" i="22"/>
  <c r="T10" i="22" s="1"/>
  <c r="Q10" i="22"/>
  <c r="T9" i="22"/>
  <c r="R9" i="22"/>
  <c r="Q9" i="22"/>
  <c r="T8" i="22"/>
  <c r="R8" i="22"/>
  <c r="Q8" i="22"/>
  <c r="T7" i="22"/>
  <c r="R7" i="22"/>
  <c r="Q7" i="22"/>
  <c r="T6" i="22"/>
  <c r="R6" i="22"/>
  <c r="Q6" i="22"/>
  <c r="Q5" i="22"/>
</calcChain>
</file>

<file path=xl/sharedStrings.xml><?xml version="1.0" encoding="utf-8"?>
<sst xmlns="http://schemas.openxmlformats.org/spreadsheetml/2006/main" count="158" uniqueCount="78">
  <si>
    <t>品名</t>
    <rPh sb="0" eb="2">
      <t>ヒンメイ</t>
    </rPh>
    <phoneticPr fontId="2"/>
  </si>
  <si>
    <t>YJコード</t>
    <phoneticPr fontId="2"/>
  </si>
  <si>
    <t>薬価基準収載
医薬品コード</t>
    <rPh sb="0" eb="2">
      <t>ヤッカ</t>
    </rPh>
    <rPh sb="2" eb="4">
      <t>キジュン</t>
    </rPh>
    <rPh sb="4" eb="6">
      <t>シュウサイ</t>
    </rPh>
    <rPh sb="7" eb="10">
      <t>イヤクヒン</t>
    </rPh>
    <phoneticPr fontId="2"/>
  </si>
  <si>
    <t>製造販売業者</t>
    <rPh sb="0" eb="4">
      <t>セイゾウハンバイ</t>
    </rPh>
    <rPh sb="4" eb="6">
      <t>ギョウシャ</t>
    </rPh>
    <phoneticPr fontId="2"/>
  </si>
  <si>
    <t>備考</t>
    <rPh sb="0" eb="2">
      <t>ビコウ</t>
    </rPh>
    <phoneticPr fontId="2"/>
  </si>
  <si>
    <t>薬剤区分</t>
    <rPh sb="0" eb="4">
      <t>ヤクザイクブン</t>
    </rPh>
    <phoneticPr fontId="2"/>
  </si>
  <si>
    <t>注射薬</t>
    <rPh sb="0" eb="3">
      <t>チュウシャヤク</t>
    </rPh>
    <phoneticPr fontId="2"/>
  </si>
  <si>
    <t>規格</t>
    <rPh sb="0" eb="2">
      <t>キカク</t>
    </rPh>
    <phoneticPr fontId="2"/>
  </si>
  <si>
    <t>①生産ロット数を増加</t>
  </si>
  <si>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</si>
  <si>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t>①在庫放出可能</t>
    <rPh sb="1" eb="3">
      <t>ザイコ</t>
    </rPh>
    <rPh sb="3" eb="5">
      <t>ホウシュツ</t>
    </rPh>
    <rPh sb="5" eb="7">
      <t>カノウ</t>
    </rPh>
    <phoneticPr fontId="2"/>
  </si>
  <si>
    <t>更新日：</t>
    <rPh sb="0" eb="3">
      <t>コウシンビ</t>
    </rPh>
    <phoneticPr fontId="2"/>
  </si>
  <si>
    <t>A</t>
  </si>
  <si>
    <t>B</t>
  </si>
  <si>
    <t>C</t>
  </si>
  <si>
    <t>直近３年間の供給状況</t>
    <rPh sb="0" eb="2">
      <t>チョッキン</t>
    </rPh>
    <rPh sb="3" eb="5">
      <t>ネンカン</t>
    </rPh>
    <rPh sb="6" eb="10">
      <t>キョウキュウジョウキョウ</t>
    </rPh>
    <phoneticPr fontId="2"/>
  </si>
  <si>
    <t>③その他（備考欄に記入）</t>
  </si>
  <si>
    <t>在庫指数Dの理由</t>
    <phoneticPr fontId="2"/>
  </si>
  <si>
    <t>D</t>
  </si>
  <si>
    <t>余剰製造能力（製造余力）の種類
（有事が起きた際に対応可能な予備対応力の種類）</t>
    <rPh sb="0" eb="6">
      <t>ヨジョウセイゾウノウリョク</t>
    </rPh>
    <rPh sb="7" eb="11">
      <t>セイゾウヨリョク</t>
    </rPh>
    <rPh sb="13" eb="15">
      <t>シュルイ</t>
    </rPh>
    <phoneticPr fontId="2"/>
  </si>
  <si>
    <t>内用薬</t>
    <rPh sb="0" eb="2">
      <t>ナイヨウ</t>
    </rPh>
    <rPh sb="2" eb="3">
      <t>ヤク</t>
    </rPh>
    <phoneticPr fontId="2"/>
  </si>
  <si>
    <t>2171022F1010</t>
  </si>
  <si>
    <t>2171022F1215</t>
  </si>
  <si>
    <t>コーアイセイ</t>
  </si>
  <si>
    <t>アムロジピン錠２．５ｍｇ「イセイ」</t>
    <rPh sb="6" eb="7">
      <t>ジョウ</t>
    </rPh>
    <phoneticPr fontId="2"/>
  </si>
  <si>
    <t>⑤横這い</t>
    <rPh sb="1" eb="3">
      <t>ヨコバ</t>
    </rPh>
    <phoneticPr fontId="3"/>
  </si>
  <si>
    <t>委託先への供給依頼</t>
    <rPh sb="0" eb="3">
      <t>イタクサキ</t>
    </rPh>
    <rPh sb="5" eb="9">
      <t>キョウキュウイライ</t>
    </rPh>
    <phoneticPr fontId="2"/>
  </si>
  <si>
    <t>2171022F2017</t>
  </si>
  <si>
    <t>2171022F2211</t>
  </si>
  <si>
    <t>アムロジピン錠５ｍｇ「イセイ」</t>
    <rPh sb="6" eb="7">
      <t>ジョウ</t>
    </rPh>
    <phoneticPr fontId="2"/>
  </si>
  <si>
    <t>②減少傾向</t>
    <rPh sb="1" eb="3">
      <t>ゲンショウ</t>
    </rPh>
    <rPh sb="3" eb="5">
      <t>ケイコウ</t>
    </rPh>
    <phoneticPr fontId="3"/>
  </si>
  <si>
    <t>2171022F5326</t>
  </si>
  <si>
    <t>アムロジピン錠１０ｍｇ「イセイ」</t>
    <rPh sb="6" eb="7">
      <t>ジョウ</t>
    </rPh>
    <phoneticPr fontId="2"/>
  </si>
  <si>
    <t>2190029F3037</t>
  </si>
  <si>
    <t>炭酸ランタンＯＤ錠２５０ｍｇ「イセイ」</t>
    <rPh sb="0" eb="2">
      <t>タンサン</t>
    </rPh>
    <rPh sb="8" eb="9">
      <t>ジョウ</t>
    </rPh>
    <phoneticPr fontId="2"/>
  </si>
  <si>
    <t>2190029F4033</t>
  </si>
  <si>
    <t>炭酸ランタンＯＤ錠５００ｍｇ「イセイ」</t>
    <rPh sb="0" eb="2">
      <t>タンサン</t>
    </rPh>
    <rPh sb="8" eb="9">
      <t>ジョウ</t>
    </rPh>
    <phoneticPr fontId="2"/>
  </si>
  <si>
    <t>①増加傾向</t>
    <rPh sb="1" eb="3">
      <t>ゾウカ</t>
    </rPh>
    <phoneticPr fontId="3"/>
  </si>
  <si>
    <t>2132003F1419</t>
  </si>
  <si>
    <t>トリクロルメチアジド錠２ｍｇ「イセイ」</t>
    <rPh sb="10" eb="11">
      <t>ジョウ</t>
    </rPh>
    <phoneticPr fontId="2"/>
  </si>
  <si>
    <t>2.5mg1錠</t>
    <rPh sb="6" eb="7">
      <t>ジョウ</t>
    </rPh>
    <phoneticPr fontId="2"/>
  </si>
  <si>
    <t>5mg1錠</t>
    <rPh sb="4" eb="5">
      <t>ジョウ</t>
    </rPh>
    <phoneticPr fontId="2"/>
  </si>
  <si>
    <t>10mg1錠</t>
    <rPh sb="5" eb="6">
      <t>ジョウ</t>
    </rPh>
    <phoneticPr fontId="2"/>
  </si>
  <si>
    <t>250mg1錠</t>
    <rPh sb="6" eb="7">
      <t>ジョウ</t>
    </rPh>
    <phoneticPr fontId="2"/>
  </si>
  <si>
    <t>500mg1錠</t>
    <rPh sb="6" eb="7">
      <t>ジョウ</t>
    </rPh>
    <phoneticPr fontId="2"/>
  </si>
  <si>
    <t>6132401D3218</t>
  </si>
  <si>
    <t>セファゾリンＮａ注射用１ｇ「イセイ」</t>
    <rPh sb="8" eb="11">
      <t>チュウシャヨウ</t>
    </rPh>
    <phoneticPr fontId="5"/>
  </si>
  <si>
    <t>増員及び作業場所の確保</t>
    <rPh sb="0" eb="2">
      <t>ゾウイン</t>
    </rPh>
    <rPh sb="2" eb="3">
      <t>オヨ</t>
    </rPh>
    <rPh sb="4" eb="8">
      <t>サギョウバショ</t>
    </rPh>
    <rPh sb="9" eb="11">
      <t>カクホ</t>
    </rPh>
    <phoneticPr fontId="2"/>
  </si>
  <si>
    <t>3929400A3017</t>
  </si>
  <si>
    <t>3929400A3262</t>
  </si>
  <si>
    <t>炭酸水素ナトリウム静注７％ＰＬ「イセイ」</t>
    <rPh sb="0" eb="2">
      <t>タンサン</t>
    </rPh>
    <rPh sb="2" eb="4">
      <t>スイソ</t>
    </rPh>
    <rPh sb="9" eb="10">
      <t>ジョウ</t>
    </rPh>
    <rPh sb="10" eb="11">
      <t>チュウ</t>
    </rPh>
    <phoneticPr fontId="5"/>
  </si>
  <si>
    <t>2119402A1442</t>
  </si>
  <si>
    <t>ドパミン塩酸塩点滴静注１００ｍｇ「イセイ」</t>
    <rPh sb="4" eb="7">
      <t>エンサンエン</t>
    </rPh>
    <rPh sb="7" eb="9">
      <t>テンテキ</t>
    </rPh>
    <rPh sb="9" eb="11">
      <t>ジョウチュウ</t>
    </rPh>
    <phoneticPr fontId="5"/>
  </si>
  <si>
    <t>3112401G1029</t>
  </si>
  <si>
    <t>マキサカルシトール静注透析用シリンジ２．５μｇ「イセイ」</t>
    <rPh sb="9" eb="11">
      <t>ジョウチュウ</t>
    </rPh>
    <rPh sb="11" eb="14">
      <t>トウセキヨウ</t>
    </rPh>
    <phoneticPr fontId="2"/>
  </si>
  <si>
    <t>3112401G2025</t>
  </si>
  <si>
    <t>マキサカルシトール静注透析用シリンジ５μｇ「イセイ」</t>
    <rPh sb="9" eb="11">
      <t>ジョウチュウ</t>
    </rPh>
    <rPh sb="11" eb="14">
      <t>トウセキヨウ</t>
    </rPh>
    <phoneticPr fontId="2"/>
  </si>
  <si>
    <t>3112401G3021</t>
  </si>
  <si>
    <t>マキサカルシトール静注透析用シリンジ１０μｇ「イセイ」</t>
    <rPh sb="9" eb="11">
      <t>ジョウチュウ</t>
    </rPh>
    <rPh sb="11" eb="14">
      <t>トウセキヨウ</t>
    </rPh>
    <phoneticPr fontId="2"/>
  </si>
  <si>
    <t>２mg1錠</t>
    <rPh sb="4" eb="5">
      <t>ジョウ</t>
    </rPh>
    <phoneticPr fontId="2"/>
  </si>
  <si>
    <t>2.5µg1mL1筒</t>
    <rPh sb="9" eb="10">
      <t>ツツ</t>
    </rPh>
    <phoneticPr fontId="2"/>
  </si>
  <si>
    <t>5µg1mL1筒</t>
    <rPh sb="7" eb="8">
      <t>ツツ</t>
    </rPh>
    <phoneticPr fontId="2"/>
  </si>
  <si>
    <t>10µg1mL1筒</t>
    <rPh sb="8" eb="9">
      <t>ツツ</t>
    </rPh>
    <phoneticPr fontId="2"/>
  </si>
  <si>
    <t>1g1瓶</t>
    <rPh sb="3" eb="4">
      <t>ビン</t>
    </rPh>
    <phoneticPr fontId="2"/>
  </si>
  <si>
    <t>20mL1管</t>
    <rPh sb="5" eb="6">
      <t>カン</t>
    </rPh>
    <phoneticPr fontId="2"/>
  </si>
  <si>
    <t>5mL1管</t>
    <rPh sb="4" eb="5">
      <t>カン</t>
    </rPh>
    <phoneticPr fontId="2"/>
  </si>
  <si>
    <t>・在庫指数：本製品は製造後速やかに販売先に出荷していることから在庫指数はDであるが、販売先における流通在庫は3か月である。</t>
    <rPh sb="1" eb="3">
      <t>ザイコ</t>
    </rPh>
    <rPh sb="3" eb="5">
      <t>シスウ</t>
    </rPh>
    <rPh sb="6" eb="9">
      <t>ホンセイヒン</t>
    </rPh>
    <rPh sb="10" eb="13">
      <t>セイゾウゴ</t>
    </rPh>
    <rPh sb="13" eb="14">
      <t>スミ</t>
    </rPh>
    <rPh sb="17" eb="19">
      <t>ハンバイ</t>
    </rPh>
    <rPh sb="19" eb="20">
      <t>サキ</t>
    </rPh>
    <rPh sb="21" eb="23">
      <t>シュッカ</t>
    </rPh>
    <rPh sb="31" eb="35">
      <t>ザイコシスウ</t>
    </rPh>
    <rPh sb="42" eb="45">
      <t>ハンバイサキ</t>
    </rPh>
    <rPh sb="49" eb="53">
      <t>リュウツウザイコ</t>
    </rPh>
    <rPh sb="56" eb="57">
      <t>ゲツ</t>
    </rPh>
    <phoneticPr fontId="2"/>
  </si>
  <si>
    <t>製造余力指数 
（「向こう3か月以内にさらに追加で増産して供給できる量」の指標） 
A：0.5以上
B：0～0.5
C：0
D：出荷停止中</t>
    <rPh sb="0" eb="4">
      <t>セイゾウヨリョク</t>
    </rPh>
    <rPh sb="10" eb="11">
      <t>ム</t>
    </rPh>
    <rPh sb="25" eb="27">
      <t>ゾウサン</t>
    </rPh>
    <rPh sb="48" eb="50">
      <t>イジョウ</t>
    </rPh>
    <rPh sb="65" eb="70">
      <t>シュッカテイシチュウ</t>
    </rPh>
    <phoneticPr fontId="2"/>
  </si>
  <si>
    <t>在庫指数
（3か月を1とした場合の比較） 
A：1.5以上
 B：1～1.5
C：1
D：1未満</t>
    <rPh sb="0" eb="2">
      <t>ザイコ</t>
    </rPh>
    <rPh sb="2" eb="4">
      <t>シスウ</t>
    </rPh>
    <rPh sb="8" eb="9">
      <t>ゲツ</t>
    </rPh>
    <rPh sb="14" eb="16">
      <t>バアイ</t>
    </rPh>
    <rPh sb="17" eb="19">
      <t>ヒカク</t>
    </rPh>
    <rPh sb="28" eb="30">
      <t>イジョウ</t>
    </rPh>
    <rPh sb="47" eb="49">
      <t>ミマン</t>
    </rPh>
    <phoneticPr fontId="2"/>
  </si>
  <si>
    <t>供給量を増加させるための
具体的な想定対応方法</t>
    <rPh sb="0" eb="2">
      <t>キョウキュウ</t>
    </rPh>
    <rPh sb="2" eb="3">
      <t>リョウ</t>
    </rPh>
    <rPh sb="4" eb="6">
      <t>ゾウカ</t>
    </rPh>
    <rPh sb="13" eb="15">
      <t>グタイ</t>
    </rPh>
    <rPh sb="14" eb="15">
      <t>カラダ</t>
    </rPh>
    <phoneticPr fontId="2"/>
  </si>
  <si>
    <t>（B）製造余力
 （向こう3か月以内にさらに追加で増産して供給できる量）</t>
    <rPh sb="3" eb="7">
      <t>セイゾウヨリョク</t>
    </rPh>
    <rPh sb="25" eb="27">
      <t>ゾウサン</t>
    </rPh>
    <phoneticPr fontId="2"/>
  </si>
  <si>
    <t>製造余力指数
(B/A)</t>
    <phoneticPr fontId="2"/>
  </si>
  <si>
    <t>(Ｃ)現在の在庫確保量算出のための基準（月）</t>
    <rPh sb="3" eb="5">
      <t>ゲンザイ</t>
    </rPh>
    <rPh sb="6" eb="8">
      <t>ザイコ</t>
    </rPh>
    <rPh sb="8" eb="10">
      <t>カクホ</t>
    </rPh>
    <rPh sb="10" eb="11">
      <t>リョウ</t>
    </rPh>
    <rPh sb="11" eb="13">
      <t>サンシュツ</t>
    </rPh>
    <rPh sb="17" eb="19">
      <t>キジュン</t>
    </rPh>
    <rPh sb="20" eb="21">
      <t>ゲツ</t>
    </rPh>
    <phoneticPr fontId="2"/>
  </si>
  <si>
    <t xml:space="preserve">(Ｄ)現在の在庫確保量 （月）
</t>
    <rPh sb="3" eb="5">
      <t>ゲンザイ</t>
    </rPh>
    <rPh sb="6" eb="8">
      <t>ザイコ</t>
    </rPh>
    <rPh sb="8" eb="10">
      <t>カクホ</t>
    </rPh>
    <rPh sb="10" eb="11">
      <t>リョウ</t>
    </rPh>
    <rPh sb="13" eb="14">
      <t>ゲツ</t>
    </rPh>
    <phoneticPr fontId="2"/>
  </si>
  <si>
    <t>在庫指数</t>
    <rPh sb="0" eb="2">
      <t>ザイコ</t>
    </rPh>
    <rPh sb="2" eb="4">
      <t>シスウ</t>
    </rPh>
    <phoneticPr fontId="2"/>
  </si>
  <si>
    <t>(A)製造余力指数の算出のための基準 （薬価基準収載単位ではない）</t>
    <rPh sb="3" eb="5">
      <t>セイゾウ</t>
    </rPh>
    <rPh sb="5" eb="7">
      <t>ヨリョク</t>
    </rPh>
    <rPh sb="7" eb="9">
      <t>シスウ</t>
    </rPh>
    <phoneticPr fontId="2"/>
  </si>
  <si>
    <t>【様式３】</t>
    <rPh sb="1" eb="3">
      <t>ヨウシキ</t>
    </rPh>
    <phoneticPr fontId="2"/>
  </si>
  <si>
    <t>・在庫指数：本製品は過去３年間の最大供給実績3か月分（A）にはばらつきがあり、数量が多い時期の販売数で計算すると在庫指数はDであるが、2023年９月時点の３ヵ月平均販売数で見るとCである。</t>
    <rPh sb="39" eb="41">
      <t>スウリョウ</t>
    </rPh>
    <rPh sb="42" eb="43">
      <t>オオ</t>
    </rPh>
    <rPh sb="44" eb="46">
      <t>ジキ</t>
    </rPh>
    <rPh sb="47" eb="50">
      <t>ハンバイスウ</t>
    </rPh>
    <rPh sb="51" eb="53">
      <t>ケイサン</t>
    </rPh>
    <rPh sb="56" eb="58">
      <t>ザイコ</t>
    </rPh>
    <rPh sb="71" eb="72">
      <t>ネン</t>
    </rPh>
    <rPh sb="73" eb="74">
      <t>ガツ</t>
    </rPh>
    <rPh sb="74" eb="76">
      <t>ジテン</t>
    </rPh>
    <rPh sb="79" eb="80">
      <t>ゲツ</t>
    </rPh>
    <rPh sb="80" eb="82">
      <t>ヘイキン</t>
    </rPh>
    <rPh sb="82" eb="85">
      <t>ハンバイスウ</t>
    </rPh>
    <rPh sb="86" eb="87">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</si>
</sst>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6"/>
      <name val="ＭＳ Ｐゴシック"/>
      <family val="3"/>
      <charset val="128"/>
    </font>
    <font>
      <b/>
      <sz val="14"/>
      <color theme="1"/>
      <name val="游ゴシック"/>
      <family val="3"/>
      <charset val="128"/>
      <scheme val="minor"/>
    </font>
    <font>
      <sz val="12"/>
      <color theme="1"/>
      <name val="游ゴシック"/>
      <family val="3"/>
      <charset val="128"/>
      <scheme val="minor"/>
    </font>
    <font>
      <sz val="18"/>
      <color theme="1"/>
      <name val="Meiryo UI"/>
      <family val="3"/>
      <charset val="128"/>
    </font>
    <font>
      <sz val="18"/>
      <name val="Meiryo UI"/>
      <family val="3"/>
      <charset val="128"/>
    </font>
    <font>
      <sz val="12"/>
      <color theme="1"/>
      <name val="Meiryo UI"/>
      <family val="3"/>
      <charset val="128"/>
    </font>
    <font>
      <sz val="11"/>
      <color theme="1"/>
      <name val="Meiryo UI"/>
      <family val="3"/>
      <charset val="128"/>
    </font>
    <font>
      <b/>
      <sz val="12"/>
      <color rgb="FFFF0000"/>
      <name val="Meiryo UI"/>
      <family val="3"/>
      <charset val="128"/>
    </font>
    <font>
      <b/>
      <sz val="16"/>
      <color theme="1"/>
      <name val="Meiryo UI"/>
      <family val="3"/>
      <charset val="128"/>
    </font>
    <font>
      <sz val="16"/>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ck">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cellStyleXfs>
  <cellXfs count="70">
    <xf numFmtId="0" fontId="0" fillId="0" borderId="0" xfId="0">
      <alignment vertical="center"/>
    </xf>
    <xf numFmtId="38" fontId="0" fillId="0" borderId="0" xfId="1" applyFont="1" applyAlignment="1">
      <alignment horizontal="right" vertical="center" wrapText="1"/>
    </xf>
    <xf numFmtId="0" fontId="6" fillId="0" borderId="0" xfId="0" applyFont="1">
      <alignment vertical="center"/>
    </xf>
    <xf numFmtId="38" fontId="0" fillId="0" borderId="0" xfId="1" applyFont="1" applyBorder="1" applyAlignment="1">
      <alignment horizontal="right" vertical="center" wrapText="1"/>
    </xf>
    <xf numFmtId="0" fontId="0" fillId="0" borderId="9" xfId="0" applyBorder="1">
      <alignment vertical="center"/>
    </xf>
    <xf numFmtId="0" fontId="0" fillId="0" borderId="0" xfId="0" applyAlignment="1">
      <alignment horizontal="center" vertical="center"/>
    </xf>
    <xf numFmtId="9" fontId="0" fillId="0" borderId="0" xfId="0" applyNumberFormat="1" applyAlignment="1">
      <alignment horizontal="center" vertical="center"/>
    </xf>
    <xf numFmtId="176" fontId="0" fillId="0" borderId="0" xfId="1" applyNumberFormat="1" applyFont="1">
      <alignment vertical="center"/>
    </xf>
    <xf numFmtId="176" fontId="0" fillId="0" borderId="0" xfId="0" applyNumberFormat="1">
      <alignment vertical="center"/>
    </xf>
    <xf numFmtId="176" fontId="0" fillId="0" borderId="0" xfId="1" applyNumberFormat="1" applyFont="1" applyBorder="1">
      <alignment vertical="center"/>
    </xf>
    <xf numFmtId="38" fontId="0" fillId="0" borderId="0" xfId="1" applyFont="1">
      <alignment vertical="center"/>
    </xf>
    <xf numFmtId="38" fontId="0" fillId="0" borderId="0" xfId="1" applyFont="1" applyBorder="1">
      <alignment vertical="center"/>
    </xf>
    <xf numFmtId="0" fontId="7" fillId="0" borderId="0" xfId="0" applyFont="1">
      <alignment vertical="center"/>
    </xf>
    <xf numFmtId="0" fontId="7" fillId="0" borderId="0" xfId="0" applyFont="1" applyAlignment="1">
      <alignment horizontal="center" vertical="center"/>
    </xf>
    <xf numFmtId="9" fontId="7" fillId="0" borderId="0" xfId="0" applyNumberFormat="1" applyFont="1" applyAlignment="1">
      <alignment horizontal="center" vertical="center"/>
    </xf>
    <xf numFmtId="0" fontId="7" fillId="0" borderId="9" xfId="0" applyFont="1" applyBorder="1">
      <alignment vertical="center"/>
    </xf>
    <xf numFmtId="38" fontId="7" fillId="0" borderId="0" xfId="1" applyFont="1" applyAlignment="1">
      <alignment horizontal="right" vertical="center" wrapText="1"/>
    </xf>
    <xf numFmtId="176" fontId="7" fillId="0" borderId="0" xfId="1" applyNumberFormat="1" applyFont="1">
      <alignment vertical="center"/>
    </xf>
    <xf numFmtId="38" fontId="7" fillId="0" borderId="0" xfId="1" applyFont="1">
      <alignment vertical="center"/>
    </xf>
    <xf numFmtId="176" fontId="7" fillId="0" borderId="0" xfId="0" applyNumberFormat="1" applyFont="1">
      <alignment vertical="center"/>
    </xf>
    <xf numFmtId="0" fontId="8" fillId="0" borderId="0" xfId="0" applyFont="1">
      <alignment vertical="center"/>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4" borderId="2" xfId="0" applyFont="1" applyFill="1" applyBorder="1" applyAlignment="1">
      <alignment horizontal="center" vertical="center" wrapText="1"/>
    </xf>
    <xf numFmtId="9" fontId="8" fillId="4" borderId="4"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38" fontId="9" fillId="4" borderId="2" xfId="1" applyFont="1" applyFill="1" applyBorder="1" applyAlignment="1">
      <alignment horizontal="center" vertical="center" wrapText="1"/>
    </xf>
    <xf numFmtId="38" fontId="8" fillId="4" borderId="2" xfId="1" applyFont="1" applyFill="1" applyBorder="1" applyAlignment="1">
      <alignment horizontal="center" vertical="center" wrapText="1"/>
    </xf>
    <xf numFmtId="176" fontId="8" fillId="4" borderId="4" xfId="0" applyNumberFormat="1" applyFont="1" applyFill="1" applyBorder="1" applyAlignment="1">
      <alignment horizontal="center" vertical="center" wrapText="1"/>
    </xf>
    <xf numFmtId="38" fontId="8" fillId="3" borderId="4" xfId="1" applyFont="1" applyFill="1" applyBorder="1" applyAlignment="1">
      <alignment horizontal="center" vertical="center" wrapText="1"/>
    </xf>
    <xf numFmtId="176" fontId="8" fillId="3"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0" borderId="3" xfId="0" applyFont="1" applyBorder="1">
      <alignment vertical="center"/>
    </xf>
    <xf numFmtId="0" fontId="8" fillId="0" borderId="3" xfId="0" applyFont="1" applyBorder="1" applyAlignment="1">
      <alignment horizontal="justify" vertical="center" wrapText="1"/>
    </xf>
    <xf numFmtId="0" fontId="8" fillId="0" borderId="1" xfId="0" applyFont="1" applyBorder="1" applyAlignment="1">
      <alignment horizontal="center" vertical="center"/>
    </xf>
    <xf numFmtId="0" fontId="8" fillId="0" borderId="1" xfId="0" applyFont="1" applyBorder="1">
      <alignment vertical="center"/>
    </xf>
    <xf numFmtId="9" fontId="8" fillId="0" borderId="5" xfId="0" applyNumberFormat="1" applyFont="1" applyBorder="1" applyAlignment="1">
      <alignment horizontal="center" vertical="center"/>
    </xf>
    <xf numFmtId="0" fontId="8" fillId="0" borderId="6" xfId="0" applyFont="1" applyBorder="1" applyAlignment="1">
      <alignment horizontal="center" vertical="center"/>
    </xf>
    <xf numFmtId="38" fontId="8" fillId="5" borderId="3" xfId="1" applyFont="1" applyFill="1" applyBorder="1" applyAlignment="1">
      <alignment horizontal="right" vertical="center" wrapText="1"/>
    </xf>
    <xf numFmtId="38" fontId="8" fillId="0" borderId="1" xfId="1" applyFont="1" applyBorder="1" applyAlignment="1">
      <alignment horizontal="right" vertical="center" wrapText="1"/>
    </xf>
    <xf numFmtId="176" fontId="8" fillId="0" borderId="5" xfId="0" applyNumberFormat="1" applyFont="1" applyBorder="1">
      <alignment vertical="center"/>
    </xf>
    <xf numFmtId="38" fontId="8" fillId="0" borderId="7" xfId="1" applyFont="1" applyBorder="1">
      <alignment vertical="center"/>
    </xf>
    <xf numFmtId="177" fontId="8" fillId="0" borderId="1" xfId="0" applyNumberFormat="1" applyFont="1" applyBorder="1">
      <alignment vertical="center"/>
    </xf>
    <xf numFmtId="176" fontId="8" fillId="0" borderId="3" xfId="1" applyNumberFormat="1" applyFont="1" applyFill="1" applyBorder="1" applyAlignment="1">
      <alignment horizontal="right" vertical="center" wrapText="1"/>
    </xf>
    <xf numFmtId="0" fontId="8" fillId="5" borderId="12" xfId="0" applyFont="1" applyFill="1" applyBorder="1" applyAlignment="1">
      <alignment vertical="center" wrapText="1"/>
    </xf>
    <xf numFmtId="0" fontId="8" fillId="0" borderId="1" xfId="0" applyFont="1" applyBorder="1" applyAlignment="1">
      <alignment horizontal="justify" vertical="center" wrapText="1"/>
    </xf>
    <xf numFmtId="0" fontId="8" fillId="5" borderId="1" xfId="0" applyFont="1" applyFill="1" applyBorder="1" applyAlignment="1">
      <alignment horizontal="left" vertical="center" wrapText="1"/>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8" fillId="0" borderId="1" xfId="0" applyFont="1" applyBorder="1" applyAlignment="1">
      <alignment horizontal="justify" vertical="center"/>
    </xf>
    <xf numFmtId="0" fontId="8" fillId="5" borderId="1" xfId="0" applyFont="1" applyFill="1" applyBorder="1">
      <alignment vertical="center"/>
    </xf>
    <xf numFmtId="0" fontId="10" fillId="0" borderId="0" xfId="0" applyFont="1">
      <alignment vertical="center"/>
    </xf>
    <xf numFmtId="0" fontId="10" fillId="0" borderId="0" xfId="0" applyFont="1" applyAlignment="1">
      <alignment horizontal="center" vertical="center"/>
    </xf>
    <xf numFmtId="9" fontId="10" fillId="0" borderId="0" xfId="0" applyNumberFormat="1" applyFont="1" applyAlignment="1">
      <alignment horizontal="center" vertical="center"/>
    </xf>
    <xf numFmtId="0" fontId="10" fillId="0" borderId="9" xfId="0" applyFont="1" applyBorder="1">
      <alignment vertical="center"/>
    </xf>
    <xf numFmtId="38" fontId="10" fillId="0" borderId="0" xfId="1" applyFont="1" applyAlignment="1">
      <alignment horizontal="right" vertical="center" wrapText="1"/>
    </xf>
    <xf numFmtId="176" fontId="10" fillId="0" borderId="0" xfId="1" applyNumberFormat="1" applyFont="1">
      <alignment vertical="center"/>
    </xf>
    <xf numFmtId="38" fontId="10" fillId="0" borderId="0" xfId="1" applyFont="1">
      <alignment vertical="center"/>
    </xf>
    <xf numFmtId="176" fontId="10" fillId="0" borderId="0" xfId="0" applyNumberFormat="1" applyFont="1">
      <alignment vertical="center"/>
    </xf>
    <xf numFmtId="0" fontId="11" fillId="0" borderId="0" xfId="0" applyFont="1">
      <alignment vertical="center"/>
    </xf>
    <xf numFmtId="0" fontId="12" fillId="0" borderId="0" xfId="0" applyFont="1" applyAlignment="1">
      <alignment horizontal="right" vertical="center"/>
    </xf>
    <xf numFmtId="0" fontId="12" fillId="0" borderId="9" xfId="0" applyFont="1" applyBorder="1">
      <alignment vertical="center"/>
    </xf>
    <xf numFmtId="0" fontId="13" fillId="0" borderId="0" xfId="0" applyFont="1">
      <alignment vertical="center"/>
    </xf>
    <xf numFmtId="0" fontId="14" fillId="0" borderId="0" xfId="0" applyFont="1">
      <alignment vertical="center"/>
    </xf>
    <xf numFmtId="0" fontId="14" fillId="0" borderId="10" xfId="0" applyFont="1" applyBorder="1" applyAlignment="1">
      <alignment horizontal="right" vertical="center"/>
    </xf>
    <xf numFmtId="31" fontId="14" fillId="0" borderId="11" xfId="0" applyNumberFormat="1" applyFont="1" applyBorder="1" applyAlignment="1">
      <alignment horizontal="left" vertical="center"/>
    </xf>
    <xf numFmtId="0" fontId="8" fillId="4" borderId="13" xfId="0" applyFont="1" applyFill="1" applyBorder="1" applyAlignment="1">
      <alignment horizontal="center" vertical="center" wrapText="1"/>
    </xf>
    <xf numFmtId="0" fontId="8" fillId="0" borderId="14" xfId="0" applyFont="1" applyBorder="1">
      <alignment vertical="center"/>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425082/Documents/&#12358;&#12388;&#12398;&#12415;&#12420;/&#9734;40&#30058;&#21488;&#12288;&#28169;&#22806;&#32113;&#25324;&#37096;/&#28169;&#22806;&#32113;&#25324;&#37096;/2023&#19979;&#26399;/&#25104;&#24029;&#29677;&#65288;&#24460;&#21322;&#25126;&#65289;/GL/20231214&#28580;&#30000;&#30707;&#12373;&#12435;/&#24403;&#26085;/&#35069;&#36896;&#20313;&#21147;or&#22312;&#24235;&#30906;&#20445;&#12398;&#21697;&#30446;&#12471;&#12511;&#12517;&#12524;&#12540;&#12471;&#12519;&#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85340-B283-47FD-9DB9-02B1EA2F3726}">
  <sheetPr>
    <tabColor theme="7" tint="0.79998168889431442"/>
    <pageSetUpPr fitToPage="1"/>
  </sheetPr>
  <dimension ref="A1:U21"/>
  <sheetViews>
    <sheetView tabSelected="1" zoomScale="50" zoomScaleNormal="50" zoomScaleSheetLayoutView="55" zoomScalePageLayoutView="10" workbookViewId="0">
      <selection activeCell="F2" sqref="F2"/>
    </sheetView>
  </sheetViews>
  <sheetFormatPr defaultRowHeight="18" x14ac:dyDescent="0.45"/>
  <cols>
    <col min="1" max="1" width="4.59765625" customWidth="1"/>
    <col min="2" max="2" width="24.296875" customWidth="1"/>
    <col min="3" max="4" width="28.09765625" customWidth="1"/>
    <col min="5" max="5" width="24.296875" customWidth="1"/>
    <col min="6" max="6" width="77" customWidth="1"/>
    <col min="7" max="7" width="29.3984375" style="5" customWidth="1"/>
    <col min="8" max="9" width="35.59765625" customWidth="1"/>
    <col min="10" max="10" width="35.59765625" style="6" customWidth="1"/>
    <col min="11" max="11" width="32.296875" customWidth="1"/>
    <col min="12" max="12" width="32.296875" style="5" customWidth="1"/>
    <col min="13" max="13" width="34.8984375" style="5" customWidth="1"/>
    <col min="14" max="14" width="0.69921875" style="4" hidden="1" customWidth="1"/>
    <col min="15" max="16" width="0.69921875" style="1" hidden="1" customWidth="1"/>
    <col min="17" max="17" width="0.69921875" style="7" hidden="1" customWidth="1"/>
    <col min="18" max="18" width="0.69921875" style="10" hidden="1" customWidth="1"/>
    <col min="19" max="19" width="0.69921875" hidden="1" customWidth="1"/>
    <col min="20" max="20" width="0.69921875" style="8" hidden="1" customWidth="1"/>
    <col min="21" max="21" width="57.59765625" customWidth="1"/>
    <col min="22" max="22" width="12.3984375" customWidth="1"/>
  </cols>
  <sheetData>
    <row r="1" spans="1:21" s="61" customFormat="1" ht="26.4" customHeight="1" thickBot="1" x14ac:dyDescent="0.5">
      <c r="A1" s="53"/>
      <c r="B1" s="64" t="s">
        <v>76</v>
      </c>
      <c r="C1" s="65"/>
      <c r="D1" s="53"/>
      <c r="E1" s="53"/>
      <c r="F1" s="53"/>
      <c r="G1" s="54"/>
      <c r="H1" s="53"/>
      <c r="I1" s="53"/>
      <c r="J1" s="55"/>
      <c r="K1" s="53"/>
      <c r="L1" s="54"/>
      <c r="M1" s="54"/>
      <c r="N1" s="56"/>
      <c r="O1" s="57"/>
      <c r="P1" s="57"/>
      <c r="Q1" s="58"/>
      <c r="R1" s="59"/>
      <c r="S1" s="53"/>
      <c r="T1" s="60"/>
      <c r="U1" s="53"/>
    </row>
    <row r="2" spans="1:21" s="61" customFormat="1" ht="26.4" customHeight="1" thickBot="1" x14ac:dyDescent="0.5">
      <c r="A2" s="53"/>
      <c r="B2" s="66" t="s">
        <v>11</v>
      </c>
      <c r="C2" s="67">
        <v>45467</v>
      </c>
      <c r="D2" s="53"/>
      <c r="E2" s="53"/>
      <c r="F2" s="53"/>
      <c r="G2" s="54"/>
      <c r="H2" s="53"/>
      <c r="I2" s="53"/>
      <c r="J2" s="55"/>
      <c r="K2" s="53"/>
      <c r="L2" s="54"/>
      <c r="M2" s="62"/>
      <c r="N2" s="63"/>
      <c r="O2" s="57"/>
      <c r="P2" s="57"/>
      <c r="Q2" s="58"/>
      <c r="R2" s="59"/>
      <c r="S2" s="53"/>
      <c r="T2" s="60"/>
      <c r="U2" s="53"/>
    </row>
    <row r="3" spans="1:21" ht="19.8" x14ac:dyDescent="0.45">
      <c r="A3" s="12"/>
      <c r="B3" s="12"/>
      <c r="C3" s="12"/>
      <c r="D3" s="12"/>
      <c r="E3" s="12"/>
      <c r="F3" s="12"/>
      <c r="G3" s="13"/>
      <c r="H3" s="12"/>
      <c r="I3" s="12"/>
      <c r="J3" s="14"/>
      <c r="K3" s="12"/>
      <c r="L3" s="13"/>
      <c r="M3" s="13"/>
      <c r="N3" s="15"/>
      <c r="O3" s="16"/>
      <c r="P3" s="16"/>
      <c r="Q3" s="17"/>
      <c r="R3" s="18"/>
      <c r="S3" s="12"/>
      <c r="T3" s="19"/>
      <c r="U3" s="12"/>
    </row>
    <row r="4" spans="1:21" s="20" customFormat="1" ht="240.6" customHeight="1" thickBot="1" x14ac:dyDescent="0.5">
      <c r="B4" s="21" t="s">
        <v>5</v>
      </c>
      <c r="C4" s="22" t="s">
        <v>2</v>
      </c>
      <c r="D4" s="23" t="s">
        <v>1</v>
      </c>
      <c r="E4" s="23" t="s">
        <v>3</v>
      </c>
      <c r="F4" s="21" t="s">
        <v>0</v>
      </c>
      <c r="G4" s="22" t="s">
        <v>7</v>
      </c>
      <c r="H4" s="24" t="s">
        <v>15</v>
      </c>
      <c r="I4" s="24" t="s">
        <v>19</v>
      </c>
      <c r="J4" s="25" t="s">
        <v>67</v>
      </c>
      <c r="K4" s="26" t="s">
        <v>9</v>
      </c>
      <c r="L4" s="27" t="s">
        <v>68</v>
      </c>
      <c r="M4" s="26" t="s">
        <v>17</v>
      </c>
      <c r="N4" s="68" t="s">
        <v>69</v>
      </c>
      <c r="O4" s="28" t="s">
        <v>75</v>
      </c>
      <c r="P4" s="29" t="s">
        <v>70</v>
      </c>
      <c r="Q4" s="30" t="s">
        <v>71</v>
      </c>
      <c r="R4" s="31" t="s">
        <v>72</v>
      </c>
      <c r="S4" s="26" t="s">
        <v>73</v>
      </c>
      <c r="T4" s="32" t="s">
        <v>74</v>
      </c>
      <c r="U4" s="33" t="s">
        <v>4</v>
      </c>
    </row>
    <row r="5" spans="1:21" s="20" customFormat="1" ht="129.6" customHeight="1" thickTop="1" x14ac:dyDescent="0.45">
      <c r="B5" s="34" t="s">
        <v>20</v>
      </c>
      <c r="C5" s="34" t="s">
        <v>21</v>
      </c>
      <c r="D5" s="34" t="s">
        <v>22</v>
      </c>
      <c r="E5" s="34" t="s">
        <v>23</v>
      </c>
      <c r="F5" s="35" t="s">
        <v>24</v>
      </c>
      <c r="G5" s="36" t="s">
        <v>40</v>
      </c>
      <c r="H5" s="35" t="s">
        <v>25</v>
      </c>
      <c r="I5" s="37" t="s">
        <v>8</v>
      </c>
      <c r="J5" s="38" t="s">
        <v>14</v>
      </c>
      <c r="K5" s="37"/>
      <c r="L5" s="39" t="s">
        <v>12</v>
      </c>
      <c r="M5" s="36"/>
      <c r="N5" s="69" t="s">
        <v>26</v>
      </c>
      <c r="O5" s="40">
        <v>399100</v>
      </c>
      <c r="P5" s="41">
        <v>0</v>
      </c>
      <c r="Q5" s="42">
        <f>P5/O5</f>
        <v>0</v>
      </c>
      <c r="R5" s="43">
        <f>O5/3</f>
        <v>133033.33333333334</v>
      </c>
      <c r="S5" s="44">
        <v>4.8514156852919061</v>
      </c>
      <c r="T5" s="45">
        <f>S5/3</f>
        <v>1.6171385617639686</v>
      </c>
      <c r="U5" s="46"/>
    </row>
    <row r="6" spans="1:21" s="20" customFormat="1" ht="129.6" customHeight="1" x14ac:dyDescent="0.45">
      <c r="B6" s="37" t="s">
        <v>20</v>
      </c>
      <c r="C6" s="37" t="s">
        <v>27</v>
      </c>
      <c r="D6" s="37" t="s">
        <v>28</v>
      </c>
      <c r="E6" s="37" t="s">
        <v>23</v>
      </c>
      <c r="F6" s="47" t="s">
        <v>29</v>
      </c>
      <c r="G6" s="36" t="s">
        <v>41</v>
      </c>
      <c r="H6" s="47" t="s">
        <v>30</v>
      </c>
      <c r="I6" s="37" t="s">
        <v>8</v>
      </c>
      <c r="J6" s="38" t="s">
        <v>14</v>
      </c>
      <c r="K6" s="37"/>
      <c r="L6" s="39" t="s">
        <v>13</v>
      </c>
      <c r="M6" s="36"/>
      <c r="N6" s="69" t="s">
        <v>26</v>
      </c>
      <c r="O6" s="40">
        <v>3262100</v>
      </c>
      <c r="P6" s="41">
        <v>0</v>
      </c>
      <c r="Q6" s="42">
        <f t="shared" ref="Q6:Q16" si="0">P6/O6</f>
        <v>0</v>
      </c>
      <c r="R6" s="43">
        <f>O6/3</f>
        <v>1087366.6666666667</v>
      </c>
      <c r="S6" s="44">
        <v>2.6632230771588854</v>
      </c>
      <c r="T6" s="45">
        <f t="shared" ref="T6:T16" si="1">S6/3</f>
        <v>0.88774102571962843</v>
      </c>
      <c r="U6" s="48"/>
    </row>
    <row r="7" spans="1:21" s="20" customFormat="1" ht="129.6" customHeight="1" x14ac:dyDescent="0.45">
      <c r="B7" s="37" t="s">
        <v>20</v>
      </c>
      <c r="C7" s="37" t="s">
        <v>31</v>
      </c>
      <c r="D7" s="49" t="s">
        <v>31</v>
      </c>
      <c r="E7" s="37" t="s">
        <v>23</v>
      </c>
      <c r="F7" s="37" t="s">
        <v>32</v>
      </c>
      <c r="G7" s="36" t="s">
        <v>42</v>
      </c>
      <c r="H7" s="37" t="s">
        <v>30</v>
      </c>
      <c r="I7" s="37" t="s">
        <v>8</v>
      </c>
      <c r="J7" s="38" t="s">
        <v>14</v>
      </c>
      <c r="K7" s="37" t="s">
        <v>10</v>
      </c>
      <c r="L7" s="39" t="s">
        <v>12</v>
      </c>
      <c r="M7" s="36"/>
      <c r="N7" s="69" t="s">
        <v>26</v>
      </c>
      <c r="O7" s="40">
        <v>36600</v>
      </c>
      <c r="P7" s="41">
        <v>0</v>
      </c>
      <c r="Q7" s="42">
        <f t="shared" si="0"/>
        <v>0</v>
      </c>
      <c r="R7" s="43">
        <f t="shared" ref="R7:R16" si="2">O7/3</f>
        <v>12200</v>
      </c>
      <c r="S7" s="44">
        <v>4.6721311475409832</v>
      </c>
      <c r="T7" s="45">
        <f t="shared" si="1"/>
        <v>1.5573770491803278</v>
      </c>
      <c r="U7" s="50"/>
    </row>
    <row r="8" spans="1:21" s="20" customFormat="1" ht="129.6" customHeight="1" x14ac:dyDescent="0.45">
      <c r="B8" s="37" t="s">
        <v>20</v>
      </c>
      <c r="C8" s="51" t="s">
        <v>33</v>
      </c>
      <c r="D8" s="37" t="s">
        <v>33</v>
      </c>
      <c r="E8" s="37" t="s">
        <v>23</v>
      </c>
      <c r="F8" s="37" t="s">
        <v>34</v>
      </c>
      <c r="G8" s="36" t="s">
        <v>43</v>
      </c>
      <c r="H8" s="37" t="s">
        <v>25</v>
      </c>
      <c r="I8" s="37" t="s">
        <v>8</v>
      </c>
      <c r="J8" s="38" t="s">
        <v>13</v>
      </c>
      <c r="K8" s="37"/>
      <c r="L8" s="39" t="s">
        <v>14</v>
      </c>
      <c r="M8" s="36"/>
      <c r="N8" s="69"/>
      <c r="O8" s="40">
        <v>5770200</v>
      </c>
      <c r="P8" s="41">
        <v>1550000</v>
      </c>
      <c r="Q8" s="42">
        <f t="shared" si="0"/>
        <v>0.26862153824824098</v>
      </c>
      <c r="R8" s="43">
        <f t="shared" si="2"/>
        <v>1923400</v>
      </c>
      <c r="S8" s="44">
        <v>2.8691379848185505</v>
      </c>
      <c r="T8" s="45">
        <f t="shared" si="1"/>
        <v>0.95637932827285022</v>
      </c>
      <c r="U8" s="52"/>
    </row>
    <row r="9" spans="1:21" s="20" customFormat="1" ht="129.6" customHeight="1" x14ac:dyDescent="0.45">
      <c r="B9" s="37" t="s">
        <v>20</v>
      </c>
      <c r="C9" s="51" t="s">
        <v>35</v>
      </c>
      <c r="D9" s="37" t="s">
        <v>35</v>
      </c>
      <c r="E9" s="37" t="s">
        <v>23</v>
      </c>
      <c r="F9" s="37" t="s">
        <v>36</v>
      </c>
      <c r="G9" s="36" t="s">
        <v>44</v>
      </c>
      <c r="H9" s="37" t="s">
        <v>37</v>
      </c>
      <c r="I9" s="37" t="s">
        <v>8</v>
      </c>
      <c r="J9" s="38" t="s">
        <v>13</v>
      </c>
      <c r="K9" s="37"/>
      <c r="L9" s="39" t="s">
        <v>13</v>
      </c>
      <c r="M9" s="36"/>
      <c r="N9" s="69" t="s">
        <v>26</v>
      </c>
      <c r="O9" s="40">
        <v>1423200</v>
      </c>
      <c r="P9" s="41">
        <v>560000</v>
      </c>
      <c r="Q9" s="42">
        <f t="shared" si="0"/>
        <v>0.3934794828555368</v>
      </c>
      <c r="R9" s="43">
        <f t="shared" si="2"/>
        <v>474400</v>
      </c>
      <c r="S9" s="44">
        <v>3.9572091062394605</v>
      </c>
      <c r="T9" s="45">
        <f t="shared" si="1"/>
        <v>1.3190697020798201</v>
      </c>
      <c r="U9" s="50"/>
    </row>
    <row r="10" spans="1:21" s="20" customFormat="1" ht="129.6" customHeight="1" x14ac:dyDescent="0.45">
      <c r="B10" s="37" t="s">
        <v>20</v>
      </c>
      <c r="C10" s="37" t="s">
        <v>38</v>
      </c>
      <c r="D10" s="37" t="s">
        <v>38</v>
      </c>
      <c r="E10" s="37" t="s">
        <v>23</v>
      </c>
      <c r="F10" s="37" t="s">
        <v>39</v>
      </c>
      <c r="G10" s="36" t="s">
        <v>59</v>
      </c>
      <c r="H10" s="37" t="s">
        <v>37</v>
      </c>
      <c r="I10" s="37" t="s">
        <v>8</v>
      </c>
      <c r="J10" s="38" t="s">
        <v>12</v>
      </c>
      <c r="K10" s="37"/>
      <c r="L10" s="39" t="s">
        <v>13</v>
      </c>
      <c r="M10" s="36"/>
      <c r="N10" s="69"/>
      <c r="O10" s="40">
        <v>861900</v>
      </c>
      <c r="P10" s="41">
        <v>475000</v>
      </c>
      <c r="Q10" s="42">
        <f t="shared" si="0"/>
        <v>0.55110801717136559</v>
      </c>
      <c r="R10" s="43">
        <f t="shared" si="2"/>
        <v>287300</v>
      </c>
      <c r="S10" s="44">
        <v>4.0598677340758789</v>
      </c>
      <c r="T10" s="45">
        <f t="shared" si="1"/>
        <v>1.3532892446919595</v>
      </c>
      <c r="U10" s="52"/>
    </row>
    <row r="11" spans="1:21" s="20" customFormat="1" ht="129.6" customHeight="1" x14ac:dyDescent="0.45">
      <c r="B11" s="37" t="s">
        <v>6</v>
      </c>
      <c r="C11" s="37" t="s">
        <v>45</v>
      </c>
      <c r="D11" s="37" t="s">
        <v>45</v>
      </c>
      <c r="E11" s="37" t="s">
        <v>23</v>
      </c>
      <c r="F11" s="37" t="s">
        <v>46</v>
      </c>
      <c r="G11" s="36" t="s">
        <v>63</v>
      </c>
      <c r="H11" s="37" t="s">
        <v>37</v>
      </c>
      <c r="I11" s="37" t="s">
        <v>8</v>
      </c>
      <c r="J11" s="38" t="s">
        <v>13</v>
      </c>
      <c r="K11" s="37"/>
      <c r="L11" s="39" t="s">
        <v>18</v>
      </c>
      <c r="M11" s="36" t="s">
        <v>16</v>
      </c>
      <c r="N11" s="69" t="s">
        <v>47</v>
      </c>
      <c r="O11" s="40">
        <v>273250</v>
      </c>
      <c r="P11" s="41">
        <v>33453</v>
      </c>
      <c r="Q11" s="42">
        <f t="shared" si="0"/>
        <v>0.1224263494967978</v>
      </c>
      <c r="R11" s="43">
        <f>O11/3</f>
        <v>91083.333333333328</v>
      </c>
      <c r="S11" s="44">
        <v>1.8579688929551694</v>
      </c>
      <c r="T11" s="45">
        <f t="shared" si="1"/>
        <v>0.61932296431838985</v>
      </c>
      <c r="U11" s="48" t="s">
        <v>77</v>
      </c>
    </row>
    <row r="12" spans="1:21" s="20" customFormat="1" ht="129.6" customHeight="1" x14ac:dyDescent="0.45">
      <c r="B12" s="37" t="s">
        <v>6</v>
      </c>
      <c r="C12" s="37" t="s">
        <v>48</v>
      </c>
      <c r="D12" s="37" t="s">
        <v>49</v>
      </c>
      <c r="E12" s="37" t="s">
        <v>23</v>
      </c>
      <c r="F12" s="37" t="s">
        <v>50</v>
      </c>
      <c r="G12" s="36" t="s">
        <v>64</v>
      </c>
      <c r="H12" s="37" t="s">
        <v>30</v>
      </c>
      <c r="I12" s="37" t="s">
        <v>8</v>
      </c>
      <c r="J12" s="38" t="s">
        <v>14</v>
      </c>
      <c r="K12" s="37"/>
      <c r="L12" s="39" t="s">
        <v>14</v>
      </c>
      <c r="M12" s="36"/>
      <c r="N12" s="69" t="s">
        <v>26</v>
      </c>
      <c r="O12" s="40">
        <v>92000</v>
      </c>
      <c r="P12" s="41">
        <v>0</v>
      </c>
      <c r="Q12" s="42">
        <f t="shared" si="0"/>
        <v>0</v>
      </c>
      <c r="R12" s="43">
        <f t="shared" si="2"/>
        <v>30666.666666666668</v>
      </c>
      <c r="S12" s="44">
        <v>3.0668478260869563</v>
      </c>
      <c r="T12" s="45">
        <f t="shared" si="1"/>
        <v>1.022282608695652</v>
      </c>
      <c r="U12" s="50"/>
    </row>
    <row r="13" spans="1:21" s="20" customFormat="1" ht="129.6" customHeight="1" x14ac:dyDescent="0.45">
      <c r="B13" s="37" t="s">
        <v>6</v>
      </c>
      <c r="C13" s="37" t="s">
        <v>51</v>
      </c>
      <c r="D13" s="37" t="s">
        <v>51</v>
      </c>
      <c r="E13" s="37" t="s">
        <v>23</v>
      </c>
      <c r="F13" s="37" t="s">
        <v>52</v>
      </c>
      <c r="G13" s="36" t="s">
        <v>65</v>
      </c>
      <c r="H13" s="37" t="s">
        <v>30</v>
      </c>
      <c r="I13" s="37" t="s">
        <v>8</v>
      </c>
      <c r="J13" s="38" t="s">
        <v>12</v>
      </c>
      <c r="K13" s="37" t="s">
        <v>10</v>
      </c>
      <c r="L13" s="39" t="s">
        <v>12</v>
      </c>
      <c r="M13" s="36"/>
      <c r="N13" s="69"/>
      <c r="O13" s="40">
        <v>23520</v>
      </c>
      <c r="P13" s="41">
        <v>37700</v>
      </c>
      <c r="Q13" s="42">
        <f t="shared" si="0"/>
        <v>1.602891156462585</v>
      </c>
      <c r="R13" s="43">
        <f t="shared" si="2"/>
        <v>7840</v>
      </c>
      <c r="S13" s="44">
        <v>8.3278061224489797</v>
      </c>
      <c r="T13" s="45">
        <f t="shared" si="1"/>
        <v>2.7759353741496597</v>
      </c>
      <c r="U13" s="52"/>
    </row>
    <row r="14" spans="1:21" s="20" customFormat="1" ht="129.6" customHeight="1" x14ac:dyDescent="0.45">
      <c r="B14" s="37" t="s">
        <v>6</v>
      </c>
      <c r="C14" s="37" t="s">
        <v>53</v>
      </c>
      <c r="D14" s="37" t="s">
        <v>53</v>
      </c>
      <c r="E14" s="37" t="s">
        <v>23</v>
      </c>
      <c r="F14" s="37" t="s">
        <v>54</v>
      </c>
      <c r="G14" s="36" t="s">
        <v>60</v>
      </c>
      <c r="H14" s="37" t="s">
        <v>37</v>
      </c>
      <c r="I14" s="37" t="s">
        <v>8</v>
      </c>
      <c r="J14" s="38" t="s">
        <v>14</v>
      </c>
      <c r="K14" s="37"/>
      <c r="L14" s="39" t="s">
        <v>18</v>
      </c>
      <c r="M14" s="36" t="s">
        <v>16</v>
      </c>
      <c r="N14" s="69"/>
      <c r="O14" s="40">
        <v>451350</v>
      </c>
      <c r="P14" s="41">
        <v>0</v>
      </c>
      <c r="Q14" s="42">
        <f t="shared" si="0"/>
        <v>0</v>
      </c>
      <c r="R14" s="43">
        <f>O14/3</f>
        <v>150450</v>
      </c>
      <c r="S14" s="37">
        <v>0</v>
      </c>
      <c r="T14" s="45">
        <f t="shared" si="1"/>
        <v>0</v>
      </c>
      <c r="U14" s="50" t="s">
        <v>66</v>
      </c>
    </row>
    <row r="15" spans="1:21" s="20" customFormat="1" ht="129.6" customHeight="1" x14ac:dyDescent="0.45">
      <c r="B15" s="37" t="s">
        <v>6</v>
      </c>
      <c r="C15" s="37" t="s">
        <v>55</v>
      </c>
      <c r="D15" s="37" t="s">
        <v>55</v>
      </c>
      <c r="E15" s="37" t="s">
        <v>23</v>
      </c>
      <c r="F15" s="37" t="s">
        <v>56</v>
      </c>
      <c r="G15" s="36" t="s">
        <v>61</v>
      </c>
      <c r="H15" s="37" t="s">
        <v>37</v>
      </c>
      <c r="I15" s="37" t="s">
        <v>8</v>
      </c>
      <c r="J15" s="38" t="s">
        <v>14</v>
      </c>
      <c r="K15" s="37"/>
      <c r="L15" s="39" t="s">
        <v>18</v>
      </c>
      <c r="M15" s="36" t="s">
        <v>16</v>
      </c>
      <c r="N15" s="69"/>
      <c r="O15" s="40">
        <v>281490</v>
      </c>
      <c r="P15" s="41">
        <v>0</v>
      </c>
      <c r="Q15" s="42">
        <f t="shared" si="0"/>
        <v>0</v>
      </c>
      <c r="R15" s="43">
        <f t="shared" si="2"/>
        <v>93830</v>
      </c>
      <c r="S15" s="37">
        <v>0</v>
      </c>
      <c r="T15" s="45">
        <f t="shared" si="1"/>
        <v>0</v>
      </c>
      <c r="U15" s="50" t="s">
        <v>66</v>
      </c>
    </row>
    <row r="16" spans="1:21" s="20" customFormat="1" ht="129.6" customHeight="1" x14ac:dyDescent="0.45">
      <c r="B16" s="37" t="s">
        <v>6</v>
      </c>
      <c r="C16" s="37" t="s">
        <v>57</v>
      </c>
      <c r="D16" s="37" t="s">
        <v>57</v>
      </c>
      <c r="E16" s="37" t="s">
        <v>23</v>
      </c>
      <c r="F16" s="37" t="s">
        <v>58</v>
      </c>
      <c r="G16" s="36" t="s">
        <v>62</v>
      </c>
      <c r="H16" s="37" t="s">
        <v>37</v>
      </c>
      <c r="I16" s="37" t="s">
        <v>8</v>
      </c>
      <c r="J16" s="38" t="s">
        <v>14</v>
      </c>
      <c r="K16" s="37"/>
      <c r="L16" s="39" t="s">
        <v>18</v>
      </c>
      <c r="M16" s="36" t="s">
        <v>16</v>
      </c>
      <c r="N16" s="69"/>
      <c r="O16" s="40">
        <v>30030</v>
      </c>
      <c r="P16" s="41">
        <v>0</v>
      </c>
      <c r="Q16" s="42">
        <f t="shared" si="0"/>
        <v>0</v>
      </c>
      <c r="R16" s="43">
        <f t="shared" si="2"/>
        <v>10010</v>
      </c>
      <c r="S16" s="37">
        <v>0</v>
      </c>
      <c r="T16" s="45">
        <f t="shared" si="1"/>
        <v>0</v>
      </c>
      <c r="U16" s="50" t="s">
        <v>66</v>
      </c>
    </row>
    <row r="20" spans="2:18" x14ac:dyDescent="0.45">
      <c r="O20"/>
      <c r="P20"/>
      <c r="Q20" s="8"/>
      <c r="R20" s="11"/>
    </row>
    <row r="21" spans="2:18" ht="22.2" x14ac:dyDescent="0.45">
      <c r="B21" s="2"/>
      <c r="O21" s="3"/>
      <c r="P21" s="3"/>
      <c r="Q21" s="9"/>
      <c r="R21" s="11"/>
    </row>
  </sheetData>
  <sheetProtection algorithmName="SHA-512" hashValue="8RG0h+BL1Z85nX97MU3jUvJZBrmZJvAeub2VKX/EsI7eW8Lpu0Qk/EAKYHwH28M89U77dkfdnsO1bHmkVPWXRg==" saltValue="AdRXQ0CkEGeBXznorMgepQ==" spinCount="100000" sheet="1" objects="1" scenarios="1"/>
  <phoneticPr fontId="2"/>
  <dataValidations count="1">
    <dataValidation type="list" allowBlank="1" showInputMessage="1" showErrorMessage="1" sqref="B22:B1048576 B10:B19 H5:M1048576" xr:uid="{A7181752-4F90-408B-B4D5-1759F23D22FF}">
      <formula1>#REF!</formula1>
    </dataValidation>
  </dataValidations>
  <printOptions horizontalCentered="1"/>
  <pageMargins left="0.23622047244094491" right="3.937007874015748E-2" top="0.74803149606299213" bottom="0.74803149606299213" header="0.31496062992125984" footer="0.31496062992125984"/>
  <pageSetup paperSize="8" scale="3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2157C59-1968-4036-8574-0960E4E5C3AE}">
          <x14:formula1>
            <xm:f>'C:\Users\425082\Documents\うつのみや\☆40番台　渉外統括部\渉外統括部\2023下期\成川班（後半戦）\GL\20231214澤田石さん\当日\[製造余力or在庫確保の品目シミュレーション.xlsx]入力規則'!#REF!</xm:f>
          </x14:formula1>
          <xm:sqref>B5:B7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661048ABA5BE4BABE65870E2FA5CB6" ma:contentTypeVersion="13" ma:contentTypeDescription="新しいドキュメントを作成します。" ma:contentTypeScope="" ma:versionID="ba2b4b2d7037357d35bdc915926e2b7a">
  <xsd:schema xmlns:xsd="http://www.w3.org/2001/XMLSchema" xmlns:xs="http://www.w3.org/2001/XMLSchema" xmlns:p="http://schemas.microsoft.com/office/2006/metadata/properties" xmlns:ns3="0c44f4cc-2443-4206-90db-6823ac23d21b" xmlns:ns4="dea7ec36-842e-4d1a-baeb-ae91c1b9cbde" targetNamespace="http://schemas.microsoft.com/office/2006/metadata/properties" ma:root="true" ma:fieldsID="56e9f5e0c2de2f42714d6bb81505ef29" ns3:_="" ns4:_="">
    <xsd:import namespace="0c44f4cc-2443-4206-90db-6823ac23d21b"/>
    <xsd:import namespace="dea7ec36-842e-4d1a-baeb-ae91c1b9cbd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4f4cc-2443-4206-90db-6823ac23d2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a7ec36-842e-4d1a-baeb-ae91c1b9cbde"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B5D338-CC63-41C1-AA68-D0B34CBA1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4f4cc-2443-4206-90db-6823ac23d21b"/>
    <ds:schemaRef ds:uri="dea7ec36-842e-4d1a-baeb-ae91c1b9cb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EBA931-6C7F-41A8-957F-FF08BE5A00D9}">
  <ds:schemaRefs>
    <ds:schemaRef ds:uri="http://purl.org/dc/terms/"/>
    <ds:schemaRef ds:uri="dea7ec36-842e-4d1a-baeb-ae91c1b9cbde"/>
    <ds:schemaRef ds:uri="http://purl.org/dc/elements/1.1/"/>
    <ds:schemaRef ds:uri="0c44f4cc-2443-4206-90db-6823ac23d21b"/>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40345B4-384D-4ECA-9D2B-8D2AA45F29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2023年度</vt:lpstr>
      <vt:lpstr>'2023年度'!Print_Area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2024-03-12T03:25:47Z</dcterms:created>
  <dcterms:modified xsi:type="dcterms:W3CDTF">2025-01-29T07:22:02Z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0x01010073661048ABA5BE4BABE65870E2FA5CB6</vt:lpwstr>
  </property>
</Properties>
</file>