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97DB2249-FA60-4313-A1A6-F6DC7DD12C21}" xr6:coauthVersionLast="47" xr6:coauthVersionMax="47" xr10:uidLastSave="{00000000-0000-0000-0000-000000000000}"/>
  <bookViews>
    <workbookView xWindow="-108" yWindow="-108" windowWidth="23256" windowHeight="12456" tabRatio="842" xr2:uid="{00000000-000D-0000-FFFF-FFFF00000000}"/>
  </bookViews>
  <sheets>
    <sheet name="2024年度　1月30日更新" sheetId="27" r:id="rId1"/>
    <sheet name="2024年度　10月18日更新" sheetId="22" r:id="rId2"/>
    <sheet name="2024年度　7月16日更新" sheetId="24" r:id="rId3"/>
    <sheet name="2024年度　6月24日更新" sheetId="25" r:id="rId4"/>
  </sheets>
  <definedNames>
    <definedName name="_xlnm.Print_Area" localSheetId="1">'2024年度　10月18日更新'!$B$1:$U$16</definedName>
    <definedName name="_xlnm.Print_Area" localSheetId="0">'2024年度　1月30日更新'!$B$1:$U$16</definedName>
    <definedName name="_xlnm.Print_Area" localSheetId="3">'2024年度　6月24日更新'!$A$1:$U$16</definedName>
    <definedName name="_xlnm.Print_Area" localSheetId="2">'2024年度　7月16日更新'!$B$1:$U$16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27" l="1"/>
  <c r="R5" i="27"/>
  <c r="Q6" i="27"/>
  <c r="R6" i="27"/>
  <c r="Q7" i="27"/>
  <c r="R7" i="27"/>
  <c r="Q8" i="27"/>
  <c r="R8" i="27"/>
  <c r="Q9" i="27"/>
  <c r="R9" i="27"/>
  <c r="Q10" i="27"/>
  <c r="R10" i="27"/>
  <c r="Q11" i="27"/>
  <c r="R11" i="27"/>
  <c r="Q12" i="27"/>
  <c r="R12" i="27"/>
  <c r="Q13" i="27"/>
  <c r="R13" i="27"/>
  <c r="Q14" i="27"/>
  <c r="R14" i="27"/>
  <c r="Q15" i="27"/>
  <c r="R15" i="27"/>
  <c r="Q16" i="27"/>
  <c r="R16" i="27"/>
  <c r="Q5" i="25" l="1"/>
  <c r="R5" i="25"/>
  <c r="T5" i="25"/>
  <c r="Q6" i="25"/>
  <c r="R6" i="25"/>
  <c r="T6" i="25"/>
  <c r="Q7" i="25"/>
  <c r="R7" i="25"/>
  <c r="T7" i="25"/>
  <c r="Q8" i="25"/>
  <c r="R8" i="25"/>
  <c r="T8" i="25"/>
  <c r="Q9" i="25"/>
  <c r="R9" i="25"/>
  <c r="T9" i="25"/>
  <c r="Q10" i="25"/>
  <c r="R10" i="25"/>
  <c r="T10" i="25"/>
  <c r="Q11" i="25"/>
  <c r="R11" i="25"/>
  <c r="T11" i="25"/>
  <c r="Q12" i="25"/>
  <c r="R12" i="25"/>
  <c r="T12" i="25"/>
  <c r="Q13" i="25"/>
  <c r="R13" i="25"/>
  <c r="T13" i="25"/>
  <c r="Q14" i="25"/>
  <c r="R14" i="25"/>
  <c r="T14" i="25"/>
  <c r="Q15" i="25"/>
  <c r="R15" i="25"/>
  <c r="T15" i="25"/>
  <c r="Q16" i="25"/>
  <c r="R16" i="25"/>
  <c r="T16" i="25"/>
  <c r="Q5" i="24" l="1"/>
  <c r="R5" i="24"/>
  <c r="T5" i="24"/>
  <c r="Q6" i="24"/>
  <c r="R6" i="24"/>
  <c r="T6" i="24"/>
  <c r="Q7" i="24"/>
  <c r="R7" i="24"/>
  <c r="T7" i="24"/>
  <c r="Q8" i="24"/>
  <c r="R8" i="24"/>
  <c r="T8" i="24"/>
  <c r="Q9" i="24"/>
  <c r="R9" i="24"/>
  <c r="T9" i="24"/>
  <c r="Q10" i="24"/>
  <c r="R10" i="24"/>
  <c r="T10" i="24"/>
  <c r="Q11" i="24"/>
  <c r="R11" i="24"/>
  <c r="T11" i="24"/>
  <c r="Q12" i="24"/>
  <c r="R12" i="24"/>
  <c r="T12" i="24"/>
  <c r="Q13" i="24"/>
  <c r="R13" i="24"/>
  <c r="T13" i="24"/>
  <c r="Q14" i="24"/>
  <c r="R14" i="24"/>
  <c r="T14" i="24"/>
  <c r="Q15" i="24"/>
  <c r="R15" i="24"/>
  <c r="T15" i="24"/>
  <c r="Q16" i="24"/>
  <c r="R16" i="24"/>
  <c r="T16" i="24"/>
  <c r="S7" i="22" l="1"/>
  <c r="R15" i="22" l="1"/>
  <c r="R16" i="22"/>
  <c r="R14" i="22"/>
  <c r="R13" i="22"/>
  <c r="R12" i="22"/>
  <c r="R11" i="22"/>
  <c r="R10" i="22"/>
  <c r="R9" i="22"/>
  <c r="R8" i="22"/>
  <c r="R6" i="22"/>
  <c r="R7" i="22"/>
  <c r="R5" i="22"/>
  <c r="S16" i="22"/>
  <c r="S15" i="22"/>
  <c r="S14" i="22"/>
  <c r="S13" i="22"/>
  <c r="S12" i="22"/>
  <c r="S11" i="22"/>
  <c r="S10" i="22"/>
  <c r="S9" i="22"/>
  <c r="S8" i="22"/>
  <c r="S6" i="22"/>
  <c r="S5" i="22"/>
  <c r="U14" i="22"/>
  <c r="U15" i="22"/>
  <c r="U16" i="22"/>
  <c r="U13" i="22"/>
  <c r="U12" i="22"/>
  <c r="U11" i="22"/>
  <c r="U10" i="22"/>
  <c r="U9" i="22"/>
  <c r="U8" i="22"/>
  <c r="U7" i="22"/>
  <c r="U6" i="22"/>
  <c r="U5" i="22"/>
</calcChain>
</file>

<file path=xl/sharedStrings.xml><?xml version="1.0" encoding="utf-8"?>
<sst xmlns="http://schemas.openxmlformats.org/spreadsheetml/2006/main" count="644" uniqueCount="87">
  <si>
    <t>薬剤区分</t>
    <rPh sb="0" eb="4">
      <t>ヤクザイクブン</t>
    </rPh>
    <phoneticPr fontId="2"/>
  </si>
  <si>
    <t>在庫指数Dの理由</t>
    <phoneticPr fontId="2"/>
  </si>
  <si>
    <t>①在庫放出可能</t>
    <rPh sb="1" eb="3">
      <t>ザイコ</t>
    </rPh>
    <rPh sb="3" eb="5">
      <t>ホウシュツ</t>
    </rPh>
    <rPh sb="5" eb="7">
      <t>カノウ</t>
    </rPh>
    <phoneticPr fontId="2"/>
  </si>
  <si>
    <t>注射薬</t>
    <rPh sb="0" eb="3">
      <t>チュウシャヤク</t>
    </rPh>
    <phoneticPr fontId="2"/>
  </si>
  <si>
    <t>②減少傾向</t>
    <rPh sb="1" eb="3">
      <t>ゲンショウ</t>
    </rPh>
    <rPh sb="3" eb="5">
      <t>ケイコウ</t>
    </rPh>
    <phoneticPr fontId="2"/>
  </si>
  <si>
    <t>薬価基準収載
医薬品コード</t>
    <rPh sb="0" eb="2">
      <t>ヤッカ</t>
    </rPh>
    <rPh sb="2" eb="4">
      <t>キジュン</t>
    </rPh>
    <rPh sb="4" eb="6">
      <t>シュウサイ</t>
    </rPh>
    <rPh sb="7" eb="10">
      <t>イヤクヒン</t>
    </rPh>
    <phoneticPr fontId="2"/>
  </si>
  <si>
    <t>YJコード</t>
    <phoneticPr fontId="2"/>
  </si>
  <si>
    <t>製造販売業者</t>
    <rPh sb="0" eb="4">
      <t>セイゾウハンバイ</t>
    </rPh>
    <rPh sb="4" eb="6">
      <t>ギョウシャ</t>
    </rPh>
    <phoneticPr fontId="2"/>
  </si>
  <si>
    <t>品名</t>
    <rPh sb="0" eb="2">
      <t>ヒンメイ</t>
    </rPh>
    <phoneticPr fontId="2"/>
  </si>
  <si>
    <t>規格</t>
    <rPh sb="0" eb="2">
      <t>キカク</t>
    </rPh>
    <phoneticPr fontId="2"/>
  </si>
  <si>
    <t>更新日：</t>
    <rPh sb="0" eb="3">
      <t>コウシンビ</t>
    </rPh>
    <phoneticPr fontId="2"/>
  </si>
  <si>
    <t>直近３年間の供給状況</t>
    <rPh sb="0" eb="2">
      <t>チョッキン</t>
    </rPh>
    <rPh sb="3" eb="5">
      <t>ネンカン</t>
    </rPh>
    <rPh sb="6" eb="10">
      <t>キョウキュウジョウキョウ</t>
    </rPh>
    <phoneticPr fontId="2"/>
  </si>
  <si>
    <t>余剰製造能力（製造余力）の種類
（有事が起きた際に対応可能な予備対応力の種類）</t>
    <rPh sb="0" eb="6">
      <t>ヨジョウセイゾウノウリョク</t>
    </rPh>
    <rPh sb="7" eb="11">
      <t>セイゾウヨリョク</t>
    </rPh>
    <rPh sb="13" eb="15">
      <t>シュルイ</t>
    </rPh>
    <phoneticPr fontId="2"/>
  </si>
  <si>
    <t>有事が起きた際に在庫放出の対応が可能か？</t>
    <rPh sb="0" eb="2">
      <t>ユウジ</t>
    </rPh>
    <rPh sb="3" eb="4">
      <t>オ</t>
    </rPh>
    <rPh sb="6" eb="7">
      <t>サイ</t>
    </rPh>
    <rPh sb="8" eb="10">
      <t>ザイコ</t>
    </rPh>
    <rPh sb="10" eb="12">
      <t>ホウシュツ</t>
    </rPh>
    <rPh sb="13" eb="15">
      <t>タイオウ</t>
    </rPh>
    <rPh sb="16" eb="18">
      <t>カノウ</t>
    </rPh>
    <phoneticPr fontId="2"/>
  </si>
  <si>
    <t>備考</t>
    <rPh sb="0" eb="2">
      <t>ビコウ</t>
    </rPh>
    <phoneticPr fontId="2"/>
  </si>
  <si>
    <t>内用薬</t>
    <rPh sb="0" eb="2">
      <t>ナイヨウ</t>
    </rPh>
    <rPh sb="2" eb="3">
      <t>ヤク</t>
    </rPh>
    <phoneticPr fontId="2"/>
  </si>
  <si>
    <t>2171022F1010</t>
  </si>
  <si>
    <t>2171022F1215</t>
  </si>
  <si>
    <t>コーアイセイ</t>
  </si>
  <si>
    <t>アムロジピン錠２．５ｍｇ「イセイ」</t>
    <rPh sb="6" eb="7">
      <t>ジョウ</t>
    </rPh>
    <phoneticPr fontId="2"/>
  </si>
  <si>
    <t>2.5mg1錠</t>
    <rPh sb="6" eb="7">
      <t>ジョウ</t>
    </rPh>
    <phoneticPr fontId="2"/>
  </si>
  <si>
    <t>⑤横這い</t>
    <rPh sb="1" eb="3">
      <t>ヨコバ</t>
    </rPh>
    <phoneticPr fontId="3"/>
  </si>
  <si>
    <t>①生産ロット数を増加</t>
  </si>
  <si>
    <t>C</t>
  </si>
  <si>
    <t>A</t>
  </si>
  <si>
    <t>③その他（備考欄に記入）</t>
  </si>
  <si>
    <t>委託先への供給依頼</t>
    <rPh sb="0" eb="3">
      <t>イタクサキ</t>
    </rPh>
    <rPh sb="5" eb="9">
      <t>キョウキュウイライ</t>
    </rPh>
    <phoneticPr fontId="2"/>
  </si>
  <si>
    <t>2171022F2017</t>
  </si>
  <si>
    <t>2171022F2211</t>
  </si>
  <si>
    <t>アムロジピン錠５ｍｇ「イセイ」</t>
    <rPh sb="6" eb="7">
      <t>ジョウ</t>
    </rPh>
    <phoneticPr fontId="2"/>
  </si>
  <si>
    <t>5mg1錠</t>
    <rPh sb="4" eb="5">
      <t>ジョウ</t>
    </rPh>
    <phoneticPr fontId="2"/>
  </si>
  <si>
    <t>②減少傾向</t>
    <rPh sb="1" eb="3">
      <t>ゲンショウ</t>
    </rPh>
    <rPh sb="3" eb="5">
      <t>ケイコウ</t>
    </rPh>
    <phoneticPr fontId="3"/>
  </si>
  <si>
    <t>B</t>
  </si>
  <si>
    <t>2171022F5326</t>
  </si>
  <si>
    <t>アムロジピン錠１０ｍｇ「イセイ」</t>
    <rPh sb="6" eb="7">
      <t>ジョウ</t>
    </rPh>
    <phoneticPr fontId="2"/>
  </si>
  <si>
    <t>10mg1錠</t>
    <rPh sb="5" eb="6">
      <t>ジョウ</t>
    </rPh>
    <phoneticPr fontId="2"/>
  </si>
  <si>
    <t>D</t>
  </si>
  <si>
    <t>2190029F3037</t>
  </si>
  <si>
    <t>炭酸ランタンＯＤ錠２５０ｍｇ「イセイ」</t>
    <rPh sb="0" eb="2">
      <t>タンサン</t>
    </rPh>
    <rPh sb="8" eb="9">
      <t>ジョウ</t>
    </rPh>
    <phoneticPr fontId="2"/>
  </si>
  <si>
    <t>250mg1錠</t>
    <rPh sb="6" eb="7">
      <t>ジョウ</t>
    </rPh>
    <phoneticPr fontId="2"/>
  </si>
  <si>
    <t>2190029F4033</t>
  </si>
  <si>
    <t>炭酸ランタンＯＤ錠５００ｍｇ「イセイ」</t>
    <rPh sb="0" eb="2">
      <t>タンサン</t>
    </rPh>
    <rPh sb="8" eb="9">
      <t>ジョウ</t>
    </rPh>
    <phoneticPr fontId="2"/>
  </si>
  <si>
    <t>500mg1錠</t>
    <rPh sb="6" eb="7">
      <t>ジョウ</t>
    </rPh>
    <phoneticPr fontId="2"/>
  </si>
  <si>
    <t>①増加傾向</t>
    <rPh sb="1" eb="3">
      <t>ゾウカ</t>
    </rPh>
    <phoneticPr fontId="3"/>
  </si>
  <si>
    <t>2132003F1419</t>
  </si>
  <si>
    <t>トリクロルメチアジド錠２ｍｇ「イセイ」</t>
    <rPh sb="10" eb="11">
      <t>ジョウ</t>
    </rPh>
    <phoneticPr fontId="2"/>
  </si>
  <si>
    <t>２mg1錠</t>
    <rPh sb="4" eb="5">
      <t>ジョウ</t>
    </rPh>
    <phoneticPr fontId="2"/>
  </si>
  <si>
    <t>6132401D3218</t>
  </si>
  <si>
    <t>セファゾリンＮａ注射用１ｇ「イセイ」</t>
    <rPh sb="8" eb="11">
      <t>チュウシャヨウ</t>
    </rPh>
    <phoneticPr fontId="5"/>
  </si>
  <si>
    <t>1g1瓶</t>
    <rPh sb="3" eb="4">
      <t>ビン</t>
    </rPh>
    <phoneticPr fontId="2"/>
  </si>
  <si>
    <t>増員及び作業場所の確保</t>
    <rPh sb="0" eb="2">
      <t>ゾウイン</t>
    </rPh>
    <rPh sb="2" eb="3">
      <t>オヨ</t>
    </rPh>
    <rPh sb="4" eb="8">
      <t>サギョウバショ</t>
    </rPh>
    <rPh sb="9" eb="11">
      <t>カクホ</t>
    </rPh>
    <phoneticPr fontId="2"/>
  </si>
  <si>
    <t>3929400A3017</t>
  </si>
  <si>
    <t>3929400A3262</t>
  </si>
  <si>
    <t>炭酸水素ナトリウム静注７％ＰＬ「イセイ」</t>
    <rPh sb="0" eb="2">
      <t>タンサン</t>
    </rPh>
    <rPh sb="2" eb="4">
      <t>スイソ</t>
    </rPh>
    <rPh sb="9" eb="10">
      <t>ジョウ</t>
    </rPh>
    <rPh sb="10" eb="11">
      <t>チュウ</t>
    </rPh>
    <phoneticPr fontId="5"/>
  </si>
  <si>
    <t>20mL1管</t>
    <rPh sb="5" eb="6">
      <t>カン</t>
    </rPh>
    <phoneticPr fontId="2"/>
  </si>
  <si>
    <t>2119402A1442</t>
  </si>
  <si>
    <t>ドパミン塩酸塩点滴静注１００ｍｇ「イセイ」</t>
    <rPh sb="4" eb="7">
      <t>エンサンエン</t>
    </rPh>
    <rPh sb="7" eb="9">
      <t>テンテキ</t>
    </rPh>
    <rPh sb="9" eb="11">
      <t>ジョウチュウ</t>
    </rPh>
    <phoneticPr fontId="5"/>
  </si>
  <si>
    <t>5mL1管</t>
    <rPh sb="4" eb="5">
      <t>カン</t>
    </rPh>
    <phoneticPr fontId="2"/>
  </si>
  <si>
    <t>3112401G1029</t>
  </si>
  <si>
    <t>マキサカルシトール静注透析用シリンジ２．５μｇ「イセイ」</t>
    <rPh sb="9" eb="11">
      <t>ジョウチュウ</t>
    </rPh>
    <rPh sb="11" eb="14">
      <t>トウセキヨウ</t>
    </rPh>
    <phoneticPr fontId="2"/>
  </si>
  <si>
    <t>2.5µg1mL1筒</t>
    <rPh sb="9" eb="10">
      <t>ツツ</t>
    </rPh>
    <phoneticPr fontId="2"/>
  </si>
  <si>
    <t>3112401G2025</t>
  </si>
  <si>
    <t>マキサカルシトール静注透析用シリンジ５μｇ「イセイ」</t>
    <rPh sb="9" eb="11">
      <t>ジョウチュウ</t>
    </rPh>
    <rPh sb="11" eb="14">
      <t>トウセキヨウ</t>
    </rPh>
    <phoneticPr fontId="2"/>
  </si>
  <si>
    <t>5µg1mL1筒</t>
    <rPh sb="7" eb="8">
      <t>ツツ</t>
    </rPh>
    <phoneticPr fontId="2"/>
  </si>
  <si>
    <t>3112401G3021</t>
  </si>
  <si>
    <t>マキサカルシトール静注透析用シリンジ１０μｇ「イセイ」</t>
    <rPh sb="9" eb="11">
      <t>ジョウチュウ</t>
    </rPh>
    <rPh sb="11" eb="14">
      <t>トウセキヨウ</t>
    </rPh>
    <phoneticPr fontId="2"/>
  </si>
  <si>
    <t>10µg1mL1筒</t>
    <rPh sb="8" eb="9">
      <t>ツツ</t>
    </rPh>
    <phoneticPr fontId="2"/>
  </si>
  <si>
    <t>製造余力指数 
（「向こう3か月以内にさらに追加で増産して供給できる量」の指標） 
A：0.5以上
B：0～0.5
C：0
D：出荷停止中</t>
    <rPh sb="0" eb="4">
      <t>セイゾウヨリョク</t>
    </rPh>
    <rPh sb="10" eb="11">
      <t>ム</t>
    </rPh>
    <rPh sb="25" eb="27">
      <t>ゾウサン</t>
    </rPh>
    <rPh sb="48" eb="50">
      <t>イジョウ</t>
    </rPh>
    <rPh sb="65" eb="70">
      <t>シュッカテイシチュウ</t>
    </rPh>
    <phoneticPr fontId="2"/>
  </si>
  <si>
    <t>在庫指数
（3か月を1とした場合の比較） 
A：1.5以上
 B：1～1.5
C：1
D：1未満</t>
    <rPh sb="0" eb="2">
      <t>ザイコ</t>
    </rPh>
    <rPh sb="2" eb="4">
      <t>シスウ</t>
    </rPh>
    <rPh sb="8" eb="9">
      <t>ゲツ</t>
    </rPh>
    <rPh sb="14" eb="16">
      <t>バアイ</t>
    </rPh>
    <rPh sb="17" eb="19">
      <t>ヒカク</t>
    </rPh>
    <rPh sb="28" eb="30">
      <t>イジョウ</t>
    </rPh>
    <rPh sb="47" eb="49">
      <t>ミマン</t>
    </rPh>
    <phoneticPr fontId="2"/>
  </si>
  <si>
    <t>供給量を増加させるための
具体的な想定対応方法</t>
    <rPh sb="0" eb="2">
      <t>キョウキュウ</t>
    </rPh>
    <rPh sb="2" eb="3">
      <t>リョウ</t>
    </rPh>
    <rPh sb="4" eb="6">
      <t>ゾウカ</t>
    </rPh>
    <rPh sb="13" eb="15">
      <t>グタイ</t>
    </rPh>
    <rPh sb="14" eb="15">
      <t>カラダ</t>
    </rPh>
    <phoneticPr fontId="2"/>
  </si>
  <si>
    <t>(A)製造余力指数の算出のための基準 （薬価基準収載単位ではない）</t>
    <rPh sb="3" eb="5">
      <t>セイゾウ</t>
    </rPh>
    <rPh sb="5" eb="7">
      <t>ヨリョク</t>
    </rPh>
    <rPh sb="7" eb="9">
      <t>シスウ</t>
    </rPh>
    <phoneticPr fontId="2"/>
  </si>
  <si>
    <t>（B）製造余力
 （向こう3か月以内にさらに追加で増産して供給できる量）</t>
    <rPh sb="3" eb="7">
      <t>セイゾウヨリョク</t>
    </rPh>
    <rPh sb="25" eb="27">
      <t>ゾウサン</t>
    </rPh>
    <phoneticPr fontId="2"/>
  </si>
  <si>
    <t>製造余力指数
(B/A)</t>
    <phoneticPr fontId="2"/>
  </si>
  <si>
    <t>(Ｃ)現在の在庫確保量算出のための基準（月）</t>
    <rPh sb="3" eb="5">
      <t>ゲンザイ</t>
    </rPh>
    <rPh sb="6" eb="8">
      <t>ザイコ</t>
    </rPh>
    <rPh sb="8" eb="10">
      <t>カクホ</t>
    </rPh>
    <rPh sb="10" eb="11">
      <t>リョウ</t>
    </rPh>
    <rPh sb="11" eb="13">
      <t>サンシュツ</t>
    </rPh>
    <rPh sb="17" eb="19">
      <t>キジュン</t>
    </rPh>
    <rPh sb="20" eb="21">
      <t>ゲツ</t>
    </rPh>
    <phoneticPr fontId="2"/>
  </si>
  <si>
    <t>(Ｄ)現在の在庫確保量 （月）</t>
    <rPh sb="3" eb="5">
      <t>ゲンザイ</t>
    </rPh>
    <rPh sb="6" eb="8">
      <t>ザイコ</t>
    </rPh>
    <rPh sb="8" eb="10">
      <t>カクホ</t>
    </rPh>
    <rPh sb="10" eb="11">
      <t>リョウ</t>
    </rPh>
    <rPh sb="13" eb="14">
      <t>ゲツ</t>
    </rPh>
    <phoneticPr fontId="2"/>
  </si>
  <si>
    <t>在庫指数</t>
    <rPh sb="0" eb="2">
      <t>ザイコ</t>
    </rPh>
    <rPh sb="2" eb="4">
      <t>シスウ</t>
    </rPh>
    <phoneticPr fontId="2"/>
  </si>
  <si>
    <t>・在庫指数：本製品は年々供給数量が減少していることから過去3年間の最大供給実績3ヵ月分に対しての在庫指数はDである。しかし、直近3か月に対しての在庫指数はAである。次回製造は11月予定。</t>
    <rPh sb="1" eb="5">
      <t>ザイコシスウ</t>
    </rPh>
    <rPh sb="6" eb="9">
      <t>ホンセイヒン</t>
    </rPh>
    <rPh sb="10" eb="12">
      <t>ネンネン</t>
    </rPh>
    <rPh sb="12" eb="16">
      <t>キョウキュウスウリョウ</t>
    </rPh>
    <rPh sb="17" eb="19">
      <t>ゲンショウ</t>
    </rPh>
    <rPh sb="27" eb="29">
      <t>カコ</t>
    </rPh>
    <rPh sb="30" eb="32">
      <t>ネンカン</t>
    </rPh>
    <rPh sb="33" eb="35">
      <t>サイダイ</t>
    </rPh>
    <rPh sb="35" eb="39">
      <t>キョウキュウジッセキ</t>
    </rPh>
    <rPh sb="41" eb="43">
      <t>ガツブン</t>
    </rPh>
    <rPh sb="44" eb="45">
      <t>タイ</t>
    </rPh>
    <rPh sb="48" eb="52">
      <t>ザイコシスウ</t>
    </rPh>
    <rPh sb="62" eb="64">
      <t>チョッキン</t>
    </rPh>
    <rPh sb="66" eb="67">
      <t>ゲツ</t>
    </rPh>
    <rPh sb="68" eb="69">
      <t>タイ</t>
    </rPh>
    <rPh sb="72" eb="76">
      <t>ザイコシスウ</t>
    </rPh>
    <rPh sb="82" eb="86">
      <t>ジカイセイゾウ</t>
    </rPh>
    <rPh sb="89" eb="90">
      <t>ガツ</t>
    </rPh>
    <rPh sb="90" eb="92">
      <t>ヨテイ</t>
    </rPh>
    <phoneticPr fontId="2"/>
  </si>
  <si>
    <t>【様式３】</t>
    <rPh sb="1" eb="3">
      <t>ヨウシキ</t>
    </rPh>
    <phoneticPr fontId="2"/>
  </si>
  <si>
    <t>【様式３－２】</t>
    <phoneticPr fontId="2"/>
  </si>
  <si>
    <t>在庫指数：他社の出荷停止等の影響による限定出荷品目</t>
    <rPh sb="0" eb="4">
      <t>ザイコシスウ</t>
    </rPh>
    <rPh sb="5" eb="7">
      <t>タシャ</t>
    </rPh>
    <rPh sb="8" eb="13">
      <t>シュッカテイシトウ</t>
    </rPh>
    <rPh sb="14" eb="16">
      <t>エイキョウ</t>
    </rPh>
    <rPh sb="19" eb="21">
      <t>ゲンテイ</t>
    </rPh>
    <rPh sb="21" eb="25">
      <t>シュッカヒンモク</t>
    </rPh>
    <phoneticPr fontId="2"/>
  </si>
  <si>
    <t>・在庫指数：本製品は製造後速やかに販売先に出荷していることから在庫指数はDであるが、販売先における流通在庫は3か月である。</t>
    <rPh sb="1" eb="3">
      <t>ザイコ</t>
    </rPh>
    <rPh sb="3" eb="5">
      <t>シスウ</t>
    </rPh>
    <rPh sb="6" eb="9">
      <t>ホンセイヒン</t>
    </rPh>
    <rPh sb="10" eb="13">
      <t>セイゾウゴ</t>
    </rPh>
    <rPh sb="13" eb="14">
      <t>スミ</t>
    </rPh>
    <rPh sb="17" eb="19">
      <t>ハンバイ</t>
    </rPh>
    <rPh sb="19" eb="20">
      <t>サキ</t>
    </rPh>
    <rPh sb="21" eb="23">
      <t>シュッカ</t>
    </rPh>
    <rPh sb="31" eb="35">
      <t>ザイコシスウ</t>
    </rPh>
    <rPh sb="42" eb="45">
      <t>ハンバイサキ</t>
    </rPh>
    <rPh sb="49" eb="53">
      <t>リュウツウザイコ</t>
    </rPh>
    <rPh sb="56" eb="57">
      <t>ゲツ</t>
    </rPh>
    <phoneticPr fontId="2"/>
  </si>
  <si>
    <t>・在庫指数：本製品は年々供給数量が減少していることから、過去３年間の最大供給実績3か月分（A）に対しての在庫指数はDである。しかし直近3か月に対しての在庫指数はBである。</t>
    <phoneticPr fontId="2"/>
  </si>
  <si>
    <t>・在庫指数：新倉庫竣工に伴い、備蓄体制が可能となったため、DからCに変更した。</t>
    <rPh sb="1" eb="5">
      <t>ザイコシスウ</t>
    </rPh>
    <rPh sb="6" eb="9">
      <t>シンソウコ</t>
    </rPh>
    <rPh sb="9" eb="11">
      <t>シュンコウ</t>
    </rPh>
    <rPh sb="12" eb="13">
      <t>トモナ</t>
    </rPh>
    <rPh sb="15" eb="19">
      <t>ビチクタイセイ</t>
    </rPh>
    <rPh sb="20" eb="22">
      <t>カノウ</t>
    </rPh>
    <rPh sb="34" eb="36">
      <t>ヘンコウ</t>
    </rPh>
    <phoneticPr fontId="2"/>
  </si>
  <si>
    <t>・在庫指数：2024年１月能登半島地震で委託先製造所被災により納入遅延のため、現在の在庫指数はDであるが、5月に被災前までに回復する見込みであることから、次回報告ではB以上になる予定。</t>
    <rPh sb="1" eb="5">
      <t>ザイコシスウ</t>
    </rPh>
    <rPh sb="10" eb="11">
      <t>ネン</t>
    </rPh>
    <rPh sb="23" eb="26">
      <t>セイゾウショ</t>
    </rPh>
    <rPh sb="39" eb="41">
      <t>ゲンザイ</t>
    </rPh>
    <rPh sb="42" eb="46">
      <t>ザイコシスウ</t>
    </rPh>
    <rPh sb="54" eb="55">
      <t>ガツ</t>
    </rPh>
    <rPh sb="56" eb="59">
      <t>ヒサイマエ</t>
    </rPh>
    <rPh sb="62" eb="64">
      <t>カイフク</t>
    </rPh>
    <rPh sb="66" eb="68">
      <t>ミコ</t>
    </rPh>
    <rPh sb="77" eb="79">
      <t>ジカイ</t>
    </rPh>
    <rPh sb="79" eb="81">
      <t>ホウコク</t>
    </rPh>
    <rPh sb="84" eb="86">
      <t>イジョウ</t>
    </rPh>
    <rPh sb="89" eb="91">
      <t>ヨテイ</t>
    </rPh>
    <phoneticPr fontId="2"/>
  </si>
  <si>
    <t>・在庫指数：過去3年間の最大供給実績3ヵ月分に対しての在庫指数はDであるが、直近3か月の供給数に対しての在庫指数はBである。</t>
    <rPh sb="1" eb="5">
      <t>ザイコシスウ</t>
    </rPh>
    <rPh sb="6" eb="8">
      <t>カコ</t>
    </rPh>
    <rPh sb="9" eb="11">
      <t>ネンカン</t>
    </rPh>
    <rPh sb="12" eb="14">
      <t>サイダイ</t>
    </rPh>
    <rPh sb="14" eb="18">
      <t>キョウキュウジッセキ</t>
    </rPh>
    <rPh sb="20" eb="22">
      <t>ガツブン</t>
    </rPh>
    <rPh sb="23" eb="24">
      <t>タイ</t>
    </rPh>
    <rPh sb="27" eb="31">
      <t>ザイコシスウ</t>
    </rPh>
    <rPh sb="38" eb="40">
      <t>チョッキン</t>
    </rPh>
    <rPh sb="42" eb="43">
      <t>ゲツ</t>
    </rPh>
    <rPh sb="44" eb="47">
      <t>キョウキュウスウ</t>
    </rPh>
    <rPh sb="48" eb="49">
      <t>タイ</t>
    </rPh>
    <rPh sb="52" eb="56">
      <t>ザイコシスウ</t>
    </rPh>
    <phoneticPr fontId="2"/>
  </si>
  <si>
    <t>・在庫指数：本製品は直近の３ヵ月供給数で増加、その為直近3か月に対しての在庫指数はDであるが、２月末の在庫指数はBになる見込み。</t>
    <rPh sb="1" eb="5">
      <t>ザイコシスウ</t>
    </rPh>
    <rPh sb="6" eb="9">
      <t>ホンセイヒン</t>
    </rPh>
    <rPh sb="10" eb="12">
      <t>チョッキン</t>
    </rPh>
    <rPh sb="15" eb="16">
      <t>ゲツ</t>
    </rPh>
    <rPh sb="16" eb="19">
      <t>キョウキュウスウ</t>
    </rPh>
    <rPh sb="20" eb="22">
      <t>ゾウカ</t>
    </rPh>
    <rPh sb="25" eb="26">
      <t>タメ</t>
    </rPh>
    <rPh sb="26" eb="28">
      <t>チョッキン</t>
    </rPh>
    <rPh sb="30" eb="31">
      <t>ゲツ</t>
    </rPh>
    <rPh sb="32" eb="33">
      <t>タイ</t>
    </rPh>
    <rPh sb="36" eb="40">
      <t>ザイコシスウ</t>
    </rPh>
    <rPh sb="48" eb="49">
      <t>ガツ</t>
    </rPh>
    <rPh sb="49" eb="50">
      <t>スエ</t>
    </rPh>
    <rPh sb="51" eb="53">
      <t>ザイコ</t>
    </rPh>
    <rPh sb="53" eb="55">
      <t>シスウ</t>
    </rPh>
    <rPh sb="60" eb="62">
      <t>ミコ</t>
    </rPh>
    <phoneticPr fontId="2"/>
  </si>
  <si>
    <t>・在庫指数：シリンジ製剤の需要が販売予測を大幅に上回る状況となっていることから、需要に対する増産対応、保管備蓄体制の強化、製造ラインの増設を実施し対応中。</t>
    <rPh sb="1" eb="3">
      <t>ザイコ</t>
    </rPh>
    <rPh sb="3" eb="5">
      <t>シスウ</t>
    </rPh>
    <rPh sb="73" eb="75">
      <t>タイオウ</t>
    </rPh>
    <rPh sb="75" eb="76">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</si>
</sst>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
  </numFmts>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11"/>
      <color theme="1"/>
      <name val="游ゴシック"/>
      <family val="3"/>
      <charset val="128"/>
      <scheme val="minor"/>
    </font>
    <font>
      <sz val="6"/>
      <name val="ＭＳ Ｐゴシック"/>
      <family val="3"/>
      <charset val="128"/>
    </font>
    <font>
      <b/>
      <sz val="14"/>
      <color theme="1"/>
      <name val="游ゴシック"/>
      <family val="3"/>
      <charset val="128"/>
      <scheme val="minor"/>
    </font>
    <font>
      <sz val="12"/>
      <color theme="1"/>
      <name val="Meiryo UI"/>
      <family val="3"/>
      <charset val="128"/>
    </font>
    <font>
      <sz val="11"/>
      <color theme="1"/>
      <name val="Meiryo UI"/>
      <family val="3"/>
      <charset val="128"/>
    </font>
    <font>
      <b/>
      <sz val="12"/>
      <color rgb="FFFF0000"/>
      <name val="Meiryo UI"/>
      <family val="3"/>
      <charset val="128"/>
    </font>
    <font>
      <b/>
      <sz val="14"/>
      <color theme="1"/>
      <name val="Meiryo UI"/>
      <family val="3"/>
      <charset val="128"/>
    </font>
    <font>
      <b/>
      <sz val="16"/>
      <color theme="1"/>
      <name val="Meiryo UI"/>
      <family val="3"/>
      <charset val="128"/>
    </font>
    <font>
      <sz val="16"/>
      <color theme="1"/>
      <name val="Meiryo UI"/>
      <family val="3"/>
      <charset val="128"/>
    </font>
    <font>
      <sz val="16"/>
      <name val="Meiryo UI"/>
      <family val="3"/>
      <charset val="128"/>
    </font>
    <font>
      <sz val="18"/>
      <color theme="1"/>
      <name val="Meiryo UI"/>
      <family val="3"/>
      <charset val="128"/>
    </font>
    <font>
      <b/>
      <sz val="16"/>
      <color rgb="FFFF0000"/>
      <name val="Meiryo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style="thick">
        <color auto="1"/>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0" fontId="4" fillId="0" borderId="0">
      <alignment vertical="center"/>
    </xf>
  </cellStyleXfs>
  <cellXfs count="89">
    <xf numFmtId="0" fontId="0" fillId="0" borderId="0" xfId="0">
      <alignment vertical="center"/>
    </xf>
    <xf numFmtId="38" fontId="0" fillId="0" borderId="0" xfId="1" applyFont="1" applyAlignment="1">
      <alignment horizontal="right" vertical="center" wrapText="1"/>
    </xf>
    <xf numFmtId="0" fontId="6" fillId="0" borderId="0" xfId="0" applyFont="1">
      <alignment vertical="center"/>
    </xf>
    <xf numFmtId="38" fontId="0" fillId="0" borderId="0" xfId="1" applyFont="1" applyBorder="1" applyAlignment="1">
      <alignment horizontal="right" vertical="center" wrapText="1"/>
    </xf>
    <xf numFmtId="0" fontId="0" fillId="0" borderId="10" xfId="0" applyBorder="1">
      <alignment vertical="center"/>
    </xf>
    <xf numFmtId="0" fontId="0" fillId="0" borderId="0" xfId="0" applyAlignment="1">
      <alignment horizontal="center" vertical="center"/>
    </xf>
    <xf numFmtId="9" fontId="0" fillId="0" borderId="0" xfId="0" applyNumberFormat="1" applyAlignment="1">
      <alignment horizontal="center" vertical="center"/>
    </xf>
    <xf numFmtId="176" fontId="0" fillId="0" borderId="0" xfId="1" applyNumberFormat="1" applyFont="1">
      <alignment vertical="center"/>
    </xf>
    <xf numFmtId="176" fontId="0" fillId="0" borderId="0" xfId="0" applyNumberFormat="1">
      <alignment vertical="center"/>
    </xf>
    <xf numFmtId="176" fontId="0" fillId="0" borderId="0" xfId="1" applyNumberFormat="1" applyFont="1" applyBorder="1">
      <alignment vertical="center"/>
    </xf>
    <xf numFmtId="38" fontId="0" fillId="0" borderId="0" xfId="1" applyFont="1">
      <alignment vertical="center"/>
    </xf>
    <xf numFmtId="38" fontId="0" fillId="0" borderId="0" xfId="1" applyFont="1" applyBorder="1">
      <alignment vertical="center"/>
    </xf>
    <xf numFmtId="0" fontId="7" fillId="0" borderId="0" xfId="0" applyFont="1">
      <alignment vertical="center"/>
    </xf>
    <xf numFmtId="0" fontId="7" fillId="0" borderId="0" xfId="0" applyFont="1" applyAlignment="1">
      <alignment horizontal="center" vertical="center"/>
    </xf>
    <xf numFmtId="9" fontId="7" fillId="0" borderId="0" xfId="0" applyNumberFormat="1" applyFont="1" applyAlignment="1">
      <alignment horizontal="center" vertical="center"/>
    </xf>
    <xf numFmtId="0" fontId="7" fillId="0" borderId="10" xfId="0" applyFont="1" applyBorder="1">
      <alignment vertical="center"/>
    </xf>
    <xf numFmtId="38" fontId="7" fillId="0" borderId="0" xfId="1" applyFont="1" applyAlignment="1">
      <alignment horizontal="right" vertical="center" wrapText="1"/>
    </xf>
    <xf numFmtId="176" fontId="7" fillId="0" borderId="0" xfId="1" applyNumberFormat="1" applyFont="1">
      <alignment vertical="center"/>
    </xf>
    <xf numFmtId="38" fontId="7" fillId="0" borderId="0" xfId="1" applyFont="1">
      <alignment vertical="center"/>
    </xf>
    <xf numFmtId="176" fontId="7" fillId="0" borderId="0" xfId="0" applyNumberFormat="1" applyFont="1">
      <alignment vertical="center"/>
    </xf>
    <xf numFmtId="0" fontId="8" fillId="0" borderId="0" xfId="0" applyFont="1">
      <alignment vertical="center"/>
    </xf>
    <xf numFmtId="0" fontId="9" fillId="0" borderId="0" xfId="0" applyFont="1" applyAlignment="1">
      <alignment horizontal="right" vertical="center"/>
    </xf>
    <xf numFmtId="0" fontId="9" fillId="0" borderId="10" xfId="0" applyFont="1" applyBorder="1">
      <alignment vertical="center"/>
    </xf>
    <xf numFmtId="0" fontId="8" fillId="0" borderId="0" xfId="0" applyFont="1" applyAlignment="1">
      <alignment horizontal="center" vertical="center"/>
    </xf>
    <xf numFmtId="9" fontId="8" fillId="0" borderId="0" xfId="0" applyNumberFormat="1" applyFont="1" applyAlignment="1">
      <alignment horizontal="center" vertical="center"/>
    </xf>
    <xf numFmtId="0" fontId="8" fillId="0" borderId="10" xfId="0" applyFont="1" applyBorder="1">
      <alignment vertical="center"/>
    </xf>
    <xf numFmtId="176" fontId="8" fillId="0" borderId="0" xfId="0" applyNumberFormat="1" applyFont="1">
      <alignment vertical="center"/>
    </xf>
    <xf numFmtId="38" fontId="8" fillId="0" borderId="0" xfId="1" applyFont="1" applyBorder="1">
      <alignment vertical="center"/>
    </xf>
    <xf numFmtId="0" fontId="10" fillId="0" borderId="0" xfId="0" applyFont="1">
      <alignment vertical="center"/>
    </xf>
    <xf numFmtId="38" fontId="8" fillId="0" borderId="0" xfId="1" applyFont="1" applyBorder="1" applyAlignment="1">
      <alignment horizontal="right" vertical="center" wrapText="1"/>
    </xf>
    <xf numFmtId="176" fontId="8" fillId="0" borderId="0" xfId="1" applyNumberFormat="1" applyFont="1" applyBorder="1">
      <alignment vertical="center"/>
    </xf>
    <xf numFmtId="38" fontId="8" fillId="0" borderId="0" xfId="1" applyFont="1" applyAlignment="1">
      <alignment horizontal="right" vertical="center" wrapText="1"/>
    </xf>
    <xf numFmtId="176" fontId="8" fillId="0" borderId="0" xfId="1" applyNumberFormat="1" applyFont="1">
      <alignment vertical="center"/>
    </xf>
    <xf numFmtId="38" fontId="8" fillId="0" borderId="0" xfId="1" applyFont="1">
      <alignment vertical="center"/>
    </xf>
    <xf numFmtId="0" fontId="12" fillId="0" borderId="0" xfId="0" applyFont="1">
      <alignment vertical="center"/>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4" borderId="2" xfId="0" applyFont="1" applyFill="1" applyBorder="1" applyAlignment="1">
      <alignment horizontal="center" vertical="center" wrapText="1"/>
    </xf>
    <xf numFmtId="9" fontId="12" fillId="4" borderId="4" xfId="0" applyNumberFormat="1" applyFont="1" applyFill="1" applyBorder="1" applyAlignment="1">
      <alignment horizontal="center" vertical="center" wrapText="1"/>
    </xf>
    <xf numFmtId="0" fontId="12" fillId="3" borderId="9" xfId="0" applyFont="1" applyFill="1" applyBorder="1" applyAlignment="1">
      <alignment horizontal="center" vertical="center" wrapText="1"/>
    </xf>
    <xf numFmtId="38" fontId="13" fillId="4" borderId="2" xfId="1" applyFont="1" applyFill="1" applyBorder="1" applyAlignment="1">
      <alignment horizontal="center" vertical="center" wrapText="1"/>
    </xf>
    <xf numFmtId="38" fontId="12" fillId="4" borderId="2" xfId="1" applyFont="1" applyFill="1" applyBorder="1" applyAlignment="1">
      <alignment horizontal="center" vertical="center" wrapText="1"/>
    </xf>
    <xf numFmtId="176" fontId="12" fillId="4" borderId="4" xfId="0" applyNumberFormat="1" applyFont="1" applyFill="1" applyBorder="1" applyAlignment="1">
      <alignment horizontal="center" vertical="center" wrapText="1"/>
    </xf>
    <xf numFmtId="38" fontId="12" fillId="3" borderId="4" xfId="1" applyFont="1" applyFill="1" applyBorder="1" applyAlignment="1">
      <alignment horizontal="center" vertical="center" wrapText="1"/>
    </xf>
    <xf numFmtId="0" fontId="12" fillId="3" borderId="2" xfId="0" applyFont="1" applyFill="1" applyBorder="1" applyAlignment="1">
      <alignment horizontal="center" vertical="center" wrapText="1"/>
    </xf>
    <xf numFmtId="176" fontId="12" fillId="3" borderId="2" xfId="0"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0" fontId="11" fillId="0" borderId="0" xfId="0" applyFont="1">
      <alignment vertical="center"/>
    </xf>
    <xf numFmtId="0" fontId="12" fillId="0" borderId="3" xfId="0" applyFont="1" applyBorder="1">
      <alignment vertical="center"/>
    </xf>
    <xf numFmtId="0" fontId="12" fillId="0" borderId="3" xfId="0" applyFont="1" applyBorder="1" applyAlignment="1">
      <alignment horizontal="justify" vertical="center" wrapText="1"/>
    </xf>
    <xf numFmtId="0" fontId="12" fillId="0" borderId="1" xfId="0" applyFont="1" applyBorder="1" applyAlignment="1">
      <alignment horizontal="center" vertical="center"/>
    </xf>
    <xf numFmtId="0" fontId="12" fillId="0" borderId="1" xfId="0" applyFont="1" applyBorder="1">
      <alignment vertical="center"/>
    </xf>
    <xf numFmtId="9" fontId="12" fillId="0" borderId="6" xfId="0" applyNumberFormat="1" applyFont="1" applyBorder="1" applyAlignment="1">
      <alignment horizontal="center" vertical="center"/>
    </xf>
    <xf numFmtId="0" fontId="12" fillId="0" borderId="7" xfId="0" applyFont="1" applyBorder="1" applyAlignment="1">
      <alignment horizontal="center" vertical="center"/>
    </xf>
    <xf numFmtId="38" fontId="12" fillId="0" borderId="3" xfId="1" applyFont="1" applyBorder="1" applyAlignment="1">
      <alignment horizontal="right" vertical="center" wrapText="1"/>
    </xf>
    <xf numFmtId="38" fontId="12" fillId="0" borderId="1" xfId="1" applyFont="1" applyBorder="1" applyAlignment="1">
      <alignment horizontal="right" vertical="center" wrapText="1"/>
    </xf>
    <xf numFmtId="176" fontId="12" fillId="0" borderId="6" xfId="0" applyNumberFormat="1" applyFont="1" applyBorder="1">
      <alignment vertical="center"/>
    </xf>
    <xf numFmtId="38" fontId="12" fillId="0" borderId="8" xfId="1" applyFont="1" applyBorder="1">
      <alignment vertical="center"/>
    </xf>
    <xf numFmtId="177" fontId="12" fillId="0" borderId="1" xfId="0" applyNumberFormat="1" applyFont="1" applyBorder="1">
      <alignment vertical="center"/>
    </xf>
    <xf numFmtId="176" fontId="12" fillId="0" borderId="3" xfId="1" applyNumberFormat="1" applyFont="1" applyFill="1" applyBorder="1" applyAlignment="1">
      <alignment horizontal="right" vertical="center" wrapText="1"/>
    </xf>
    <xf numFmtId="0" fontId="12" fillId="5" borderId="13" xfId="0" applyFont="1" applyFill="1" applyBorder="1" applyAlignment="1">
      <alignment vertical="center" wrapText="1"/>
    </xf>
    <xf numFmtId="0" fontId="12" fillId="0" borderId="1" xfId="0" applyFont="1" applyBorder="1" applyAlignment="1">
      <alignment horizontal="justify" vertical="center" wrapText="1"/>
    </xf>
    <xf numFmtId="0" fontId="12" fillId="5" borderId="5" xfId="0" applyFont="1" applyFill="1" applyBorder="1" applyAlignment="1">
      <alignment vertical="center" wrapText="1"/>
    </xf>
    <xf numFmtId="0" fontId="12" fillId="0" borderId="1" xfId="0" applyFont="1" applyBorder="1" applyAlignment="1">
      <alignment vertical="center" wrapText="1"/>
    </xf>
    <xf numFmtId="0" fontId="12" fillId="5" borderId="1" xfId="0" applyFont="1" applyFill="1" applyBorder="1" applyAlignment="1">
      <alignment vertical="center" wrapText="1"/>
    </xf>
    <xf numFmtId="0" fontId="12" fillId="0" borderId="1" xfId="0" applyFont="1" applyBorder="1" applyAlignment="1">
      <alignment horizontal="justify" vertical="center"/>
    </xf>
    <xf numFmtId="0" fontId="12" fillId="5" borderId="1" xfId="0" applyFont="1" applyFill="1" applyBorder="1">
      <alignment vertical="center"/>
    </xf>
    <xf numFmtId="31" fontId="12" fillId="0" borderId="12" xfId="0" applyNumberFormat="1" applyFont="1" applyBorder="1" applyAlignment="1">
      <alignment horizontal="left" vertical="center"/>
    </xf>
    <xf numFmtId="0" fontId="14" fillId="0" borderId="11" xfId="0" applyFont="1" applyBorder="1" applyAlignment="1">
      <alignment horizontal="right" vertical="center"/>
    </xf>
    <xf numFmtId="38" fontId="12" fillId="0" borderId="3" xfId="1" applyFont="1" applyFill="1" applyBorder="1" applyAlignment="1">
      <alignment horizontal="right" vertical="center" wrapText="1"/>
    </xf>
    <xf numFmtId="38" fontId="12" fillId="0" borderId="1" xfId="1" applyFont="1" applyFill="1" applyBorder="1" applyAlignment="1">
      <alignment horizontal="right" vertical="center" wrapText="1"/>
    </xf>
    <xf numFmtId="38" fontId="12" fillId="0" borderId="8" xfId="1" applyFont="1" applyFill="1" applyBorder="1">
      <alignment vertical="center"/>
    </xf>
    <xf numFmtId="0" fontId="12" fillId="0" borderId="1" xfId="0" applyFont="1" applyBorder="1" applyAlignment="1">
      <alignment horizontal="left" vertical="center" wrapText="1"/>
    </xf>
    <xf numFmtId="0" fontId="12" fillId="4" borderId="14" xfId="0" applyFont="1" applyFill="1" applyBorder="1" applyAlignment="1">
      <alignment horizontal="center" vertical="center" wrapText="1"/>
    </xf>
    <xf numFmtId="0" fontId="12" fillId="0" borderId="15" xfId="0" applyFont="1" applyBorder="1">
      <alignment vertical="center"/>
    </xf>
    <xf numFmtId="0" fontId="12" fillId="5" borderId="1" xfId="0" applyFont="1" applyFill="1" applyBorder="1" applyAlignment="1">
      <alignment horizontal="left" vertical="center" wrapText="1"/>
    </xf>
    <xf numFmtId="176" fontId="12" fillId="0" borderId="0" xfId="0" applyNumberFormat="1" applyFont="1">
      <alignment vertical="center"/>
    </xf>
    <xf numFmtId="38" fontId="12" fillId="0" borderId="0" xfId="1" applyFont="1">
      <alignment vertical="center"/>
    </xf>
    <xf numFmtId="176" fontId="12" fillId="0" borderId="0" xfId="1" applyNumberFormat="1" applyFont="1">
      <alignment vertical="center"/>
    </xf>
    <xf numFmtId="38" fontId="12" fillId="0" borderId="0" xfId="1" applyFont="1" applyAlignment="1">
      <alignment horizontal="right" vertical="center" wrapText="1"/>
    </xf>
    <xf numFmtId="0" fontId="12" fillId="0" borderId="10" xfId="0" applyFont="1" applyBorder="1">
      <alignment vertical="center"/>
    </xf>
    <xf numFmtId="0" fontId="12" fillId="0" borderId="0" xfId="0" applyFont="1" applyAlignment="1">
      <alignment horizontal="center" vertical="center"/>
    </xf>
    <xf numFmtId="9" fontId="12" fillId="0" borderId="0" xfId="0" applyNumberFormat="1" applyFont="1" applyAlignment="1">
      <alignment horizontal="center" vertical="center"/>
    </xf>
    <xf numFmtId="0" fontId="15" fillId="0" borderId="10" xfId="0" applyFont="1" applyBorder="1">
      <alignment vertical="center"/>
    </xf>
    <xf numFmtId="0" fontId="15" fillId="0" borderId="0" xfId="0" applyFont="1" applyAlignment="1">
      <alignment horizontal="right" vertical="center"/>
    </xf>
    <xf numFmtId="31" fontId="14" fillId="0" borderId="12" xfId="0" applyNumberFormat="1" applyFont="1" applyBorder="1" applyAlignment="1">
      <alignment horizontal="left" vertical="center"/>
    </xf>
    <xf numFmtId="177" fontId="12" fillId="5" borderId="1" xfId="0" applyNumberFormat="1" applyFont="1" applyFill="1" applyBorder="1">
      <alignment vertical="center"/>
    </xf>
    <xf numFmtId="176" fontId="12" fillId="5" borderId="3" xfId="1" applyNumberFormat="1" applyFont="1" applyFill="1" applyBorder="1" applyAlignment="1">
      <alignment horizontal="right" vertical="center" wrapText="1"/>
    </xf>
  </cellXfs>
  <cellStyles count="5">
    <cellStyle name="桁区切り" xfId="1" builtinId="6"/>
    <cellStyle name="桁区切り 2" xfId="3" xr:uid="{00000000-0005-0000-0000-000002000000}"/>
    <cellStyle name="標準" xfId="0" builtinId="0"/>
    <cellStyle name="標準 2" xfId="2" xr:uid="{00000000-0005-0000-0000-000004000000}"/>
    <cellStyle name="標準 3" xfId="4" xr:uid="{00000000-0005-0000-0000-000005000000}"/>
  </cellStyles>
  <dxfs count="0"/>
  <tableStyles count="0" defaultTableStyle="TableStyleMedium2" defaultPivotStyle="PivotStyleLight16"/>
  <colors>
    <mruColors>
      <color rgb="FFCC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4D399-E661-43D4-A7B1-5C7518056F75}">
  <dimension ref="A1:U21"/>
  <sheetViews>
    <sheetView tabSelected="1" view="pageBreakPreview" topLeftCell="B1" zoomScale="50" zoomScaleNormal="107" zoomScaleSheetLayoutView="50" workbookViewId="0">
      <selection activeCell="E2" sqref="E2"/>
    </sheetView>
  </sheetViews>
  <sheetFormatPr defaultRowHeight="15" x14ac:dyDescent="0.45"/>
  <cols>
    <col min="1" max="1" width="4.59765625" style="20" customWidth="1"/>
    <col min="2" max="2" width="19.3984375" style="20" customWidth="1"/>
    <col min="3" max="5" width="25.296875" style="20" customWidth="1"/>
    <col min="6" max="6" width="67.296875" style="20" customWidth="1"/>
    <col min="7" max="7" width="21.19921875" style="23" customWidth="1"/>
    <col min="8" max="8" width="30.09765625" style="20" customWidth="1"/>
    <col min="9" max="9" width="30" style="20" customWidth="1"/>
    <col min="10" max="10" width="30" style="24" customWidth="1"/>
    <col min="11" max="11" width="22.796875" style="20" customWidth="1"/>
    <col min="12" max="12" width="27.5" style="23" customWidth="1"/>
    <col min="13" max="13" width="34.59765625" style="23" customWidth="1"/>
    <col min="14" max="14" width="29.5" style="25" hidden="1" customWidth="1"/>
    <col min="15" max="16" width="29.5" style="31" hidden="1" customWidth="1"/>
    <col min="17" max="17" width="29.5" style="32" hidden="1" customWidth="1"/>
    <col min="18" max="18" width="29.5" style="33" hidden="1" customWidth="1"/>
    <col min="19" max="19" width="29.5" style="20" hidden="1" customWidth="1"/>
    <col min="20" max="20" width="29.5" style="26" hidden="1" customWidth="1"/>
    <col min="21" max="21" width="61.8984375" style="20" customWidth="1"/>
    <col min="22" max="22" width="8.69921875" style="20" bestFit="1" customWidth="1"/>
    <col min="23" max="16384" width="8.796875" style="20"/>
  </cols>
  <sheetData>
    <row r="1" spans="1:21" ht="22.2" customHeight="1" thickBot="1" x14ac:dyDescent="0.5">
      <c r="A1" s="12"/>
      <c r="B1" s="48" t="s">
        <v>77</v>
      </c>
      <c r="C1" s="12"/>
      <c r="D1" s="12"/>
      <c r="E1" s="12"/>
      <c r="F1" s="12"/>
      <c r="G1" s="13"/>
      <c r="H1" s="12"/>
      <c r="I1" s="12"/>
      <c r="J1" s="14"/>
      <c r="K1" s="12"/>
      <c r="L1" s="13"/>
      <c r="M1" s="13"/>
      <c r="N1" s="15" t="s">
        <v>78</v>
      </c>
      <c r="O1" s="16"/>
      <c r="P1" s="16"/>
      <c r="Q1" s="17"/>
      <c r="R1" s="18"/>
      <c r="S1" s="12"/>
      <c r="T1" s="19"/>
      <c r="U1" s="12"/>
    </row>
    <row r="2" spans="1:21" ht="25.2" customHeight="1" thickBot="1" x14ac:dyDescent="0.5">
      <c r="A2" s="12"/>
      <c r="B2" s="69" t="s">
        <v>10</v>
      </c>
      <c r="C2" s="68">
        <v>45687</v>
      </c>
      <c r="D2" s="12"/>
      <c r="E2" s="12"/>
      <c r="F2" s="12"/>
      <c r="G2" s="13"/>
      <c r="H2" s="12"/>
      <c r="I2" s="12"/>
      <c r="J2" s="14"/>
      <c r="K2" s="12"/>
      <c r="L2" s="13"/>
      <c r="M2" s="21"/>
      <c r="N2" s="22"/>
      <c r="O2" s="16"/>
      <c r="P2" s="16"/>
      <c r="Q2" s="17"/>
      <c r="R2" s="18"/>
      <c r="S2" s="12"/>
      <c r="T2" s="19"/>
      <c r="U2" s="12"/>
    </row>
    <row r="3" spans="1:21" ht="16.2" x14ac:dyDescent="0.45">
      <c r="A3" s="12"/>
      <c r="B3" s="12"/>
      <c r="C3" s="12"/>
      <c r="D3" s="12"/>
      <c r="E3" s="12"/>
      <c r="F3" s="12"/>
      <c r="G3" s="13"/>
      <c r="H3" s="12"/>
      <c r="I3" s="12"/>
      <c r="J3" s="14"/>
      <c r="K3" s="12"/>
      <c r="L3" s="13"/>
      <c r="M3" s="13"/>
      <c r="N3" s="15"/>
      <c r="O3" s="16"/>
      <c r="P3" s="16"/>
      <c r="Q3" s="17"/>
      <c r="R3" s="18"/>
      <c r="S3" s="12"/>
      <c r="T3" s="19"/>
      <c r="U3" s="12"/>
    </row>
    <row r="4" spans="1:21" s="34" customFormat="1" ht="222" customHeight="1" thickBot="1" x14ac:dyDescent="0.5">
      <c r="B4" s="35" t="s">
        <v>0</v>
      </c>
      <c r="C4" s="36" t="s">
        <v>5</v>
      </c>
      <c r="D4" s="37" t="s">
        <v>6</v>
      </c>
      <c r="E4" s="37" t="s">
        <v>7</v>
      </c>
      <c r="F4" s="35" t="s">
        <v>8</v>
      </c>
      <c r="G4" s="36" t="s">
        <v>9</v>
      </c>
      <c r="H4" s="38" t="s">
        <v>11</v>
      </c>
      <c r="I4" s="38" t="s">
        <v>12</v>
      </c>
      <c r="J4" s="39" t="s">
        <v>67</v>
      </c>
      <c r="K4" s="45" t="s">
        <v>13</v>
      </c>
      <c r="L4" s="40" t="s">
        <v>68</v>
      </c>
      <c r="M4" s="45" t="s">
        <v>1</v>
      </c>
      <c r="N4" s="74" t="s">
        <v>69</v>
      </c>
      <c r="O4" s="41" t="s">
        <v>70</v>
      </c>
      <c r="P4" s="42" t="s">
        <v>71</v>
      </c>
      <c r="Q4" s="43" t="s">
        <v>72</v>
      </c>
      <c r="R4" s="44" t="s">
        <v>73</v>
      </c>
      <c r="S4" s="45" t="s">
        <v>74</v>
      </c>
      <c r="T4" s="46" t="s">
        <v>75</v>
      </c>
      <c r="U4" s="47" t="s">
        <v>14</v>
      </c>
    </row>
    <row r="5" spans="1:21" s="34" customFormat="1" ht="106.8" customHeight="1" thickTop="1" x14ac:dyDescent="0.45">
      <c r="B5" s="49" t="s">
        <v>15</v>
      </c>
      <c r="C5" s="49" t="s">
        <v>16</v>
      </c>
      <c r="D5" s="49" t="s">
        <v>17</v>
      </c>
      <c r="E5" s="49" t="s">
        <v>18</v>
      </c>
      <c r="F5" s="50" t="s">
        <v>19</v>
      </c>
      <c r="G5" s="51" t="s">
        <v>20</v>
      </c>
      <c r="H5" s="50" t="s">
        <v>21</v>
      </c>
      <c r="I5" s="52" t="s">
        <v>22</v>
      </c>
      <c r="J5" s="53" t="s">
        <v>23</v>
      </c>
      <c r="K5" s="52"/>
      <c r="L5" s="54" t="s">
        <v>24</v>
      </c>
      <c r="M5" s="51"/>
      <c r="N5" s="75" t="s">
        <v>26</v>
      </c>
      <c r="O5" s="55">
        <v>318300</v>
      </c>
      <c r="P5" s="56">
        <v>0</v>
      </c>
      <c r="Q5" s="57">
        <f t="shared" ref="Q5:Q16" si="0">P5/O5</f>
        <v>0</v>
      </c>
      <c r="R5" s="58">
        <f t="shared" ref="R5:R16" si="1">O5/3</f>
        <v>106100</v>
      </c>
      <c r="S5" s="59">
        <v>9.1988689915174362</v>
      </c>
      <c r="T5" s="60">
        <v>3.0662896638391453</v>
      </c>
      <c r="U5" s="61"/>
    </row>
    <row r="6" spans="1:21" s="34" customFormat="1" ht="106.8" customHeight="1" x14ac:dyDescent="0.45">
      <c r="B6" s="52" t="s">
        <v>15</v>
      </c>
      <c r="C6" s="52" t="s">
        <v>27</v>
      </c>
      <c r="D6" s="52" t="s">
        <v>28</v>
      </c>
      <c r="E6" s="52" t="s">
        <v>18</v>
      </c>
      <c r="F6" s="62" t="s">
        <v>29</v>
      </c>
      <c r="G6" s="51" t="s">
        <v>30</v>
      </c>
      <c r="H6" s="66" t="s">
        <v>4</v>
      </c>
      <c r="I6" s="52" t="s">
        <v>22</v>
      </c>
      <c r="J6" s="53" t="s">
        <v>23</v>
      </c>
      <c r="K6" s="52"/>
      <c r="L6" s="54" t="s">
        <v>36</v>
      </c>
      <c r="M6" s="51" t="s">
        <v>25</v>
      </c>
      <c r="N6" s="75" t="s">
        <v>26</v>
      </c>
      <c r="O6" s="55">
        <v>1857100</v>
      </c>
      <c r="P6" s="56">
        <v>0</v>
      </c>
      <c r="Q6" s="57">
        <f t="shared" si="0"/>
        <v>0</v>
      </c>
      <c r="R6" s="58">
        <f t="shared" si="1"/>
        <v>619033.33333333337</v>
      </c>
      <c r="S6" s="59">
        <v>2.319584298099187</v>
      </c>
      <c r="T6" s="60">
        <v>0.77319476603306236</v>
      </c>
      <c r="U6" s="64" t="s">
        <v>84</v>
      </c>
    </row>
    <row r="7" spans="1:21" s="34" customFormat="1" ht="106.8" customHeight="1" x14ac:dyDescent="0.45">
      <c r="B7" s="52" t="s">
        <v>15</v>
      </c>
      <c r="C7" s="52" t="s">
        <v>33</v>
      </c>
      <c r="D7" s="64" t="s">
        <v>33</v>
      </c>
      <c r="E7" s="52" t="s">
        <v>18</v>
      </c>
      <c r="F7" s="52" t="s">
        <v>34</v>
      </c>
      <c r="G7" s="51" t="s">
        <v>35</v>
      </c>
      <c r="H7" s="52" t="s">
        <v>31</v>
      </c>
      <c r="I7" s="52" t="s">
        <v>22</v>
      </c>
      <c r="J7" s="53" t="s">
        <v>23</v>
      </c>
      <c r="K7" s="52" t="s">
        <v>2</v>
      </c>
      <c r="L7" s="54" t="s">
        <v>32</v>
      </c>
      <c r="M7" s="51"/>
      <c r="N7" s="75" t="s">
        <v>26</v>
      </c>
      <c r="O7" s="55">
        <v>36600</v>
      </c>
      <c r="P7" s="56">
        <v>0</v>
      </c>
      <c r="Q7" s="57">
        <f t="shared" si="0"/>
        <v>0</v>
      </c>
      <c r="R7" s="58">
        <f t="shared" si="1"/>
        <v>12200</v>
      </c>
      <c r="S7" s="59">
        <v>3.622950819672131</v>
      </c>
      <c r="T7" s="60">
        <v>1.2076502732240437</v>
      </c>
      <c r="U7" s="65"/>
    </row>
    <row r="8" spans="1:21" s="34" customFormat="1" ht="106.8" customHeight="1" x14ac:dyDescent="0.45">
      <c r="B8" s="52" t="s">
        <v>15</v>
      </c>
      <c r="C8" s="66" t="s">
        <v>37</v>
      </c>
      <c r="D8" s="52" t="s">
        <v>37</v>
      </c>
      <c r="E8" s="52" t="s">
        <v>18</v>
      </c>
      <c r="F8" s="52" t="s">
        <v>38</v>
      </c>
      <c r="G8" s="51" t="s">
        <v>39</v>
      </c>
      <c r="H8" s="52" t="s">
        <v>21</v>
      </c>
      <c r="I8" s="52" t="s">
        <v>22</v>
      </c>
      <c r="J8" s="53" t="s">
        <v>24</v>
      </c>
      <c r="K8" s="52" t="s">
        <v>2</v>
      </c>
      <c r="L8" s="54" t="s">
        <v>32</v>
      </c>
      <c r="M8" s="51"/>
      <c r="N8" s="75"/>
      <c r="O8" s="55">
        <v>6174500</v>
      </c>
      <c r="P8" s="56">
        <v>1550000</v>
      </c>
      <c r="Q8" s="57">
        <f t="shared" si="0"/>
        <v>0.25103247226496073</v>
      </c>
      <c r="R8" s="58">
        <f t="shared" si="1"/>
        <v>2058166.6666666667</v>
      </c>
      <c r="S8" s="59">
        <v>3.2676653980079355</v>
      </c>
      <c r="T8" s="60">
        <v>1.0892217993359785</v>
      </c>
      <c r="U8" s="67"/>
    </row>
    <row r="9" spans="1:21" s="34" customFormat="1" ht="106.8" customHeight="1" x14ac:dyDescent="0.45">
      <c r="B9" s="52" t="s">
        <v>15</v>
      </c>
      <c r="C9" s="66" t="s">
        <v>40</v>
      </c>
      <c r="D9" s="52" t="s">
        <v>40</v>
      </c>
      <c r="E9" s="52" t="s">
        <v>18</v>
      </c>
      <c r="F9" s="52" t="s">
        <v>41</v>
      </c>
      <c r="G9" s="51" t="s">
        <v>42</v>
      </c>
      <c r="H9" s="52" t="s">
        <v>43</v>
      </c>
      <c r="I9" s="52" t="s">
        <v>22</v>
      </c>
      <c r="J9" s="53" t="s">
        <v>24</v>
      </c>
      <c r="K9" s="52"/>
      <c r="L9" s="54" t="s">
        <v>36</v>
      </c>
      <c r="M9" s="51" t="s">
        <v>25</v>
      </c>
      <c r="N9" s="75" t="s">
        <v>26</v>
      </c>
      <c r="O9" s="55">
        <v>1622300</v>
      </c>
      <c r="P9" s="56">
        <v>560000</v>
      </c>
      <c r="Q9" s="57">
        <f t="shared" si="0"/>
        <v>0.3451889292979104</v>
      </c>
      <c r="R9" s="58">
        <f t="shared" si="1"/>
        <v>540766.66666666663</v>
      </c>
      <c r="S9" s="59">
        <v>2.13548665474943</v>
      </c>
      <c r="T9" s="60">
        <v>0.71182888491647667</v>
      </c>
      <c r="U9" s="64" t="s">
        <v>85</v>
      </c>
    </row>
    <row r="10" spans="1:21" s="34" customFormat="1" ht="106.8" customHeight="1" x14ac:dyDescent="0.45">
      <c r="B10" s="52" t="s">
        <v>15</v>
      </c>
      <c r="C10" s="52" t="s">
        <v>44</v>
      </c>
      <c r="D10" s="52" t="s">
        <v>44</v>
      </c>
      <c r="E10" s="52" t="s">
        <v>18</v>
      </c>
      <c r="F10" s="52" t="s">
        <v>45</v>
      </c>
      <c r="G10" s="51" t="s">
        <v>46</v>
      </c>
      <c r="H10" s="52" t="s">
        <v>43</v>
      </c>
      <c r="I10" s="52" t="s">
        <v>22</v>
      </c>
      <c r="J10" s="53" t="s">
        <v>24</v>
      </c>
      <c r="K10" s="52" t="s">
        <v>2</v>
      </c>
      <c r="L10" s="54" t="s">
        <v>24</v>
      </c>
      <c r="M10" s="51"/>
      <c r="N10" s="75"/>
      <c r="O10" s="55">
        <v>1079900</v>
      </c>
      <c r="P10" s="56">
        <v>475000</v>
      </c>
      <c r="Q10" s="57">
        <f t="shared" si="0"/>
        <v>0.43985554217983147</v>
      </c>
      <c r="R10" s="58">
        <f t="shared" si="1"/>
        <v>359966.66666666669</v>
      </c>
      <c r="S10" s="59">
        <v>5.3546624687471063</v>
      </c>
      <c r="T10" s="60">
        <v>1.7848874895823688</v>
      </c>
      <c r="U10" s="67"/>
    </row>
    <row r="11" spans="1:21" s="34" customFormat="1" ht="106.8" customHeight="1" x14ac:dyDescent="0.45">
      <c r="B11" s="52" t="s">
        <v>3</v>
      </c>
      <c r="C11" s="52" t="s">
        <v>47</v>
      </c>
      <c r="D11" s="52" t="s">
        <v>47</v>
      </c>
      <c r="E11" s="52" t="s">
        <v>18</v>
      </c>
      <c r="F11" s="52" t="s">
        <v>48</v>
      </c>
      <c r="G11" s="51" t="s">
        <v>49</v>
      </c>
      <c r="H11" s="52" t="s">
        <v>43</v>
      </c>
      <c r="I11" s="52" t="s">
        <v>22</v>
      </c>
      <c r="J11" s="53" t="s">
        <v>32</v>
      </c>
      <c r="K11" s="52"/>
      <c r="L11" s="54" t="s">
        <v>24</v>
      </c>
      <c r="M11" s="51"/>
      <c r="N11" s="75" t="s">
        <v>50</v>
      </c>
      <c r="O11" s="55">
        <v>273250</v>
      </c>
      <c r="P11" s="56">
        <v>33453</v>
      </c>
      <c r="Q11" s="57">
        <f t="shared" si="0"/>
        <v>0.1224263494967978</v>
      </c>
      <c r="R11" s="58">
        <f t="shared" si="1"/>
        <v>91083.333333333328</v>
      </c>
      <c r="S11" s="87">
        <v>4.9220860018298263</v>
      </c>
      <c r="T11" s="88">
        <v>1.6406953339432755</v>
      </c>
      <c r="U11" s="76"/>
    </row>
    <row r="12" spans="1:21" s="34" customFormat="1" ht="106.8" customHeight="1" x14ac:dyDescent="0.45">
      <c r="B12" s="52" t="s">
        <v>3</v>
      </c>
      <c r="C12" s="52" t="s">
        <v>51</v>
      </c>
      <c r="D12" s="52" t="s">
        <v>52</v>
      </c>
      <c r="E12" s="52" t="s">
        <v>18</v>
      </c>
      <c r="F12" s="52" t="s">
        <v>53</v>
      </c>
      <c r="G12" s="51" t="s">
        <v>54</v>
      </c>
      <c r="H12" s="52" t="s">
        <v>31</v>
      </c>
      <c r="I12" s="52" t="s">
        <v>22</v>
      </c>
      <c r="J12" s="53" t="s">
        <v>24</v>
      </c>
      <c r="K12" s="52"/>
      <c r="L12" s="54" t="s">
        <v>36</v>
      </c>
      <c r="M12" s="51" t="s">
        <v>25</v>
      </c>
      <c r="N12" s="75" t="s">
        <v>26</v>
      </c>
      <c r="O12" s="55">
        <v>82950</v>
      </c>
      <c r="P12" s="56">
        <v>42750</v>
      </c>
      <c r="Q12" s="57">
        <f t="shared" si="0"/>
        <v>0.51537070524412298</v>
      </c>
      <c r="R12" s="58">
        <f t="shared" si="1"/>
        <v>27650</v>
      </c>
      <c r="S12" s="59">
        <v>2.2857142857142856</v>
      </c>
      <c r="T12" s="60">
        <v>0.76190476190476186</v>
      </c>
      <c r="U12" s="64" t="s">
        <v>84</v>
      </c>
    </row>
    <row r="13" spans="1:21" s="34" customFormat="1" ht="106.8" customHeight="1" x14ac:dyDescent="0.45">
      <c r="B13" s="52" t="s">
        <v>3</v>
      </c>
      <c r="C13" s="52" t="s">
        <v>55</v>
      </c>
      <c r="D13" s="52" t="s">
        <v>55</v>
      </c>
      <c r="E13" s="52" t="s">
        <v>18</v>
      </c>
      <c r="F13" s="52" t="s">
        <v>56</v>
      </c>
      <c r="G13" s="51" t="s">
        <v>57</v>
      </c>
      <c r="H13" s="52" t="s">
        <v>31</v>
      </c>
      <c r="I13" s="52" t="s">
        <v>22</v>
      </c>
      <c r="J13" s="53" t="s">
        <v>24</v>
      </c>
      <c r="K13" s="52" t="s">
        <v>2</v>
      </c>
      <c r="L13" s="54" t="s">
        <v>24</v>
      </c>
      <c r="M13" s="51"/>
      <c r="N13" s="75"/>
      <c r="O13" s="55">
        <v>23520</v>
      </c>
      <c r="P13" s="56">
        <v>37700</v>
      </c>
      <c r="Q13" s="57">
        <f t="shared" si="0"/>
        <v>1.602891156462585</v>
      </c>
      <c r="R13" s="58">
        <f t="shared" si="1"/>
        <v>7840</v>
      </c>
      <c r="S13" s="59">
        <v>9.7742346938775508</v>
      </c>
      <c r="T13" s="88">
        <v>3.2580782312925169</v>
      </c>
      <c r="U13" s="67"/>
    </row>
    <row r="14" spans="1:21" s="34" customFormat="1" ht="107.4" customHeight="1" x14ac:dyDescent="0.45">
      <c r="B14" s="52" t="s">
        <v>3</v>
      </c>
      <c r="C14" s="52" t="s">
        <v>58</v>
      </c>
      <c r="D14" s="52" t="s">
        <v>58</v>
      </c>
      <c r="E14" s="52" t="s">
        <v>18</v>
      </c>
      <c r="F14" s="52" t="s">
        <v>59</v>
      </c>
      <c r="G14" s="51" t="s">
        <v>60</v>
      </c>
      <c r="H14" s="52" t="s">
        <v>43</v>
      </c>
      <c r="I14" s="52" t="s">
        <v>22</v>
      </c>
      <c r="J14" s="53" t="s">
        <v>23</v>
      </c>
      <c r="K14" s="52"/>
      <c r="L14" s="54" t="s">
        <v>36</v>
      </c>
      <c r="M14" s="51" t="s">
        <v>25</v>
      </c>
      <c r="N14" s="75"/>
      <c r="O14" s="55">
        <v>451350</v>
      </c>
      <c r="P14" s="56">
        <v>0</v>
      </c>
      <c r="Q14" s="57">
        <f t="shared" si="0"/>
        <v>0</v>
      </c>
      <c r="R14" s="58">
        <f t="shared" si="1"/>
        <v>150450</v>
      </c>
      <c r="S14" s="87">
        <v>2.2861415752741774</v>
      </c>
      <c r="T14" s="88">
        <v>0.76204719175805913</v>
      </c>
      <c r="U14" s="65" t="s">
        <v>86</v>
      </c>
    </row>
    <row r="15" spans="1:21" s="34" customFormat="1" ht="106.8" customHeight="1" x14ac:dyDescent="0.45">
      <c r="B15" s="52" t="s">
        <v>3</v>
      </c>
      <c r="C15" s="52" t="s">
        <v>61</v>
      </c>
      <c r="D15" s="52" t="s">
        <v>61</v>
      </c>
      <c r="E15" s="52" t="s">
        <v>18</v>
      </c>
      <c r="F15" s="52" t="s">
        <v>62</v>
      </c>
      <c r="G15" s="51" t="s">
        <v>63</v>
      </c>
      <c r="H15" s="52" t="s">
        <v>43</v>
      </c>
      <c r="I15" s="52" t="s">
        <v>22</v>
      </c>
      <c r="J15" s="53" t="s">
        <v>23</v>
      </c>
      <c r="K15" s="52"/>
      <c r="L15" s="54" t="s">
        <v>36</v>
      </c>
      <c r="M15" s="51" t="s">
        <v>25</v>
      </c>
      <c r="N15" s="75"/>
      <c r="O15" s="55">
        <v>281490</v>
      </c>
      <c r="P15" s="56">
        <v>0</v>
      </c>
      <c r="Q15" s="57">
        <f t="shared" si="0"/>
        <v>0</v>
      </c>
      <c r="R15" s="58">
        <f t="shared" si="1"/>
        <v>93830</v>
      </c>
      <c r="S15" s="87">
        <v>2.5268037940957049</v>
      </c>
      <c r="T15" s="88">
        <v>0.84226793136523492</v>
      </c>
      <c r="U15" s="65" t="s">
        <v>86</v>
      </c>
    </row>
    <row r="16" spans="1:21" s="34" customFormat="1" ht="106.8" customHeight="1" x14ac:dyDescent="0.45">
      <c r="B16" s="52" t="s">
        <v>3</v>
      </c>
      <c r="C16" s="52" t="s">
        <v>64</v>
      </c>
      <c r="D16" s="52" t="s">
        <v>64</v>
      </c>
      <c r="E16" s="52" t="s">
        <v>18</v>
      </c>
      <c r="F16" s="52" t="s">
        <v>65</v>
      </c>
      <c r="G16" s="51" t="s">
        <v>66</v>
      </c>
      <c r="H16" s="52" t="s">
        <v>43</v>
      </c>
      <c r="I16" s="52" t="s">
        <v>22</v>
      </c>
      <c r="J16" s="53" t="s">
        <v>23</v>
      </c>
      <c r="K16" s="52"/>
      <c r="L16" s="54" t="s">
        <v>24</v>
      </c>
      <c r="M16" s="51"/>
      <c r="N16" s="75"/>
      <c r="O16" s="55">
        <v>30210</v>
      </c>
      <c r="P16" s="56">
        <v>0</v>
      </c>
      <c r="Q16" s="57">
        <f t="shared" si="0"/>
        <v>0</v>
      </c>
      <c r="R16" s="58">
        <f t="shared" si="1"/>
        <v>10070</v>
      </c>
      <c r="S16" s="87">
        <v>6.8967229394240315</v>
      </c>
      <c r="T16" s="88">
        <v>2.2989076464746772</v>
      </c>
      <c r="U16" s="65"/>
    </row>
    <row r="20" spans="2:18" x14ac:dyDescent="0.45">
      <c r="O20" s="20"/>
      <c r="P20" s="20"/>
      <c r="Q20" s="26"/>
      <c r="R20" s="27"/>
    </row>
    <row r="21" spans="2:18" ht="18.600000000000001" x14ac:dyDescent="0.45">
      <c r="B21" s="28"/>
      <c r="O21" s="29"/>
      <c r="P21" s="29"/>
      <c r="Q21" s="30"/>
      <c r="R21" s="27"/>
    </row>
  </sheetData>
  <sheetProtection algorithmName="SHA-512" hashValue="Bh9Lb6aeuH5ms9IzlvH0F1+iZQC59k/75r2cPqPzO6hgj9KaO5hSRcobLn58A/AuTRzeY6IgNd+EwLEGYKz7Mw==" saltValue="kq967pDArMk+VnCyHD4cXw==" spinCount="100000" sheet="1" objects="1" scenarios="1"/>
  <phoneticPr fontId="2"/>
  <dataValidations count="1">
    <dataValidation type="list" allowBlank="1" showInputMessage="1" showErrorMessage="1" sqref="B5:B7" xr:uid="{9A7A18B8-DEEA-46BD-B1BB-82D16D83222C}"/>
  </dataValidations>
  <printOptions horizontalCentered="1"/>
  <pageMargins left="0.23622047244094491" right="0.23622047244094491" top="0.74803149606299213" bottom="0.15748031496062992" header="0.31496062992125984" footer="0.31496062992125984"/>
  <pageSetup paperSize="8"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85340-B283-47FD-9DB9-02B1EA2F3726}">
  <dimension ref="A1:U21"/>
  <sheetViews>
    <sheetView view="pageBreakPreview" topLeftCell="B1" zoomScale="50" zoomScaleNormal="107" zoomScaleSheetLayoutView="50" workbookViewId="0">
      <selection activeCell="F6" sqref="F6"/>
    </sheetView>
  </sheetViews>
  <sheetFormatPr defaultRowHeight="15" x14ac:dyDescent="0.45"/>
  <cols>
    <col min="1" max="1" width="4.59765625" style="20" customWidth="1"/>
    <col min="2" max="2" width="19.3984375" style="20" customWidth="1"/>
    <col min="3" max="5" width="25.296875" style="20" customWidth="1"/>
    <col min="6" max="6" width="67.296875" style="20" customWidth="1"/>
    <col min="7" max="7" width="21.19921875" style="23" customWidth="1"/>
    <col min="8" max="8" width="30.09765625" style="20" customWidth="1"/>
    <col min="9" max="9" width="30" style="20" customWidth="1"/>
    <col min="10" max="10" width="30" style="24" customWidth="1"/>
    <col min="11" max="11" width="22.796875" style="20" customWidth="1"/>
    <col min="12" max="12" width="27.5" style="23" customWidth="1"/>
    <col min="13" max="13" width="34.59765625" style="23" customWidth="1"/>
    <col min="14" max="14" width="61.8984375" style="20" customWidth="1"/>
    <col min="15" max="15" width="29.5" style="25" hidden="1" customWidth="1"/>
    <col min="16" max="17" width="29.5" style="31" hidden="1" customWidth="1"/>
    <col min="18" max="18" width="29.5" style="32" hidden="1" customWidth="1"/>
    <col min="19" max="19" width="29.5" style="33" hidden="1" customWidth="1"/>
    <col min="20" max="20" width="29.5" style="20" hidden="1" customWidth="1"/>
    <col min="21" max="21" width="29.5" style="26" hidden="1" customWidth="1"/>
    <col min="22" max="22" width="8.69921875" style="20" bestFit="1" customWidth="1"/>
    <col min="23" max="16384" width="8.796875" style="20"/>
  </cols>
  <sheetData>
    <row r="1" spans="1:21" ht="22.2" customHeight="1" thickBot="1" x14ac:dyDescent="0.5">
      <c r="A1" s="12"/>
      <c r="B1" s="48" t="s">
        <v>77</v>
      </c>
      <c r="C1" s="12"/>
      <c r="D1" s="12"/>
      <c r="E1" s="12"/>
      <c r="F1" s="12"/>
      <c r="G1" s="13"/>
      <c r="H1" s="12"/>
      <c r="I1" s="12"/>
      <c r="J1" s="14"/>
      <c r="K1" s="12"/>
      <c r="L1" s="13"/>
      <c r="M1" s="13"/>
      <c r="N1" s="12"/>
      <c r="O1" s="15" t="s">
        <v>78</v>
      </c>
      <c r="P1" s="16"/>
      <c r="Q1" s="16"/>
      <c r="R1" s="17"/>
      <c r="S1" s="18"/>
      <c r="T1" s="12"/>
      <c r="U1" s="19"/>
    </row>
    <row r="2" spans="1:21" ht="25.2" customHeight="1" thickBot="1" x14ac:dyDescent="0.5">
      <c r="A2" s="12"/>
      <c r="B2" s="69" t="s">
        <v>10</v>
      </c>
      <c r="C2" s="68">
        <v>45583</v>
      </c>
      <c r="D2" s="12"/>
      <c r="E2" s="12"/>
      <c r="F2" s="12"/>
      <c r="G2" s="13"/>
      <c r="H2" s="12"/>
      <c r="I2" s="12"/>
      <c r="J2" s="14"/>
      <c r="K2" s="12"/>
      <c r="L2" s="13"/>
      <c r="M2" s="21"/>
      <c r="N2" s="12"/>
      <c r="O2" s="22"/>
      <c r="P2" s="16"/>
      <c r="Q2" s="16"/>
      <c r="R2" s="17"/>
      <c r="S2" s="18"/>
      <c r="T2" s="12"/>
      <c r="U2" s="19"/>
    </row>
    <row r="3" spans="1:21" ht="16.2" x14ac:dyDescent="0.45">
      <c r="A3" s="12"/>
      <c r="B3" s="12"/>
      <c r="C3" s="12"/>
      <c r="D3" s="12"/>
      <c r="E3" s="12"/>
      <c r="F3" s="12"/>
      <c r="G3" s="13"/>
      <c r="H3" s="12"/>
      <c r="I3" s="12"/>
      <c r="J3" s="14"/>
      <c r="K3" s="12"/>
      <c r="L3" s="13"/>
      <c r="M3" s="13"/>
      <c r="N3" s="12"/>
      <c r="O3" s="15"/>
      <c r="P3" s="16"/>
      <c r="Q3" s="16"/>
      <c r="R3" s="17"/>
      <c r="S3" s="18"/>
      <c r="T3" s="12"/>
      <c r="U3" s="19"/>
    </row>
    <row r="4" spans="1:21" s="34" customFormat="1" ht="222" customHeight="1" thickBot="1" x14ac:dyDescent="0.5">
      <c r="B4" s="35" t="s">
        <v>0</v>
      </c>
      <c r="C4" s="36" t="s">
        <v>5</v>
      </c>
      <c r="D4" s="37" t="s">
        <v>6</v>
      </c>
      <c r="E4" s="37" t="s">
        <v>7</v>
      </c>
      <c r="F4" s="35" t="s">
        <v>8</v>
      </c>
      <c r="G4" s="36" t="s">
        <v>9</v>
      </c>
      <c r="H4" s="38" t="s">
        <v>11</v>
      </c>
      <c r="I4" s="38" t="s">
        <v>12</v>
      </c>
      <c r="J4" s="39" t="s">
        <v>67</v>
      </c>
      <c r="K4" s="45" t="s">
        <v>13</v>
      </c>
      <c r="L4" s="40" t="s">
        <v>68</v>
      </c>
      <c r="M4" s="45" t="s">
        <v>1</v>
      </c>
      <c r="N4" s="47" t="s">
        <v>14</v>
      </c>
      <c r="O4" s="74" t="s">
        <v>69</v>
      </c>
      <c r="P4" s="41" t="s">
        <v>70</v>
      </c>
      <c r="Q4" s="42" t="s">
        <v>71</v>
      </c>
      <c r="R4" s="43" t="s">
        <v>72</v>
      </c>
      <c r="S4" s="44" t="s">
        <v>73</v>
      </c>
      <c r="T4" s="45" t="s">
        <v>74</v>
      </c>
      <c r="U4" s="46" t="s">
        <v>75</v>
      </c>
    </row>
    <row r="5" spans="1:21" s="34" customFormat="1" ht="106.8" customHeight="1" thickTop="1" x14ac:dyDescent="0.45">
      <c r="B5" s="49" t="s">
        <v>15</v>
      </c>
      <c r="C5" s="49" t="s">
        <v>16</v>
      </c>
      <c r="D5" s="49" t="s">
        <v>17</v>
      </c>
      <c r="E5" s="49" t="s">
        <v>18</v>
      </c>
      <c r="F5" s="50" t="s">
        <v>19</v>
      </c>
      <c r="G5" s="51" t="s">
        <v>20</v>
      </c>
      <c r="H5" s="50" t="s">
        <v>21</v>
      </c>
      <c r="I5" s="52" t="s">
        <v>22</v>
      </c>
      <c r="J5" s="53" t="s">
        <v>23</v>
      </c>
      <c r="K5" s="52"/>
      <c r="L5" s="54" t="s">
        <v>24</v>
      </c>
      <c r="M5" s="51"/>
      <c r="N5" s="61"/>
      <c r="O5" s="75" t="s">
        <v>26</v>
      </c>
      <c r="P5" s="55">
        <v>318300</v>
      </c>
      <c r="Q5" s="56">
        <v>0</v>
      </c>
      <c r="R5" s="57">
        <f>Q5/P5</f>
        <v>0</v>
      </c>
      <c r="S5" s="58">
        <f t="shared" ref="S5:S16" si="0">P5/3</f>
        <v>106100</v>
      </c>
      <c r="T5" s="59">
        <v>11.155513666352498</v>
      </c>
      <c r="U5" s="60">
        <f t="shared" ref="U5:U13" si="1">T5/3</f>
        <v>3.7185045554508327</v>
      </c>
    </row>
    <row r="6" spans="1:21" s="34" customFormat="1" ht="106.8" customHeight="1" x14ac:dyDescent="0.45">
      <c r="B6" s="52" t="s">
        <v>15</v>
      </c>
      <c r="C6" s="52" t="s">
        <v>27</v>
      </c>
      <c r="D6" s="52" t="s">
        <v>28</v>
      </c>
      <c r="E6" s="52" t="s">
        <v>18</v>
      </c>
      <c r="F6" s="62" t="s">
        <v>29</v>
      </c>
      <c r="G6" s="51" t="s">
        <v>30</v>
      </c>
      <c r="H6" s="66" t="s">
        <v>4</v>
      </c>
      <c r="I6" s="52" t="s">
        <v>22</v>
      </c>
      <c r="J6" s="53" t="s">
        <v>23</v>
      </c>
      <c r="K6" s="52"/>
      <c r="L6" s="54" t="s">
        <v>32</v>
      </c>
      <c r="M6" s="51"/>
      <c r="N6" s="63"/>
      <c r="O6" s="75" t="s">
        <v>26</v>
      </c>
      <c r="P6" s="55">
        <v>1857100</v>
      </c>
      <c r="Q6" s="56">
        <v>0</v>
      </c>
      <c r="R6" s="57">
        <f t="shared" ref="R6:R7" si="2">Q6/P6</f>
        <v>0</v>
      </c>
      <c r="S6" s="58">
        <f t="shared" si="0"/>
        <v>619033.33333333337</v>
      </c>
      <c r="T6" s="59">
        <v>4.0413009530989177</v>
      </c>
      <c r="U6" s="60">
        <f t="shared" si="1"/>
        <v>1.3471003176996392</v>
      </c>
    </row>
    <row r="7" spans="1:21" s="34" customFormat="1" ht="106.8" customHeight="1" x14ac:dyDescent="0.45">
      <c r="B7" s="52" t="s">
        <v>15</v>
      </c>
      <c r="C7" s="52" t="s">
        <v>33</v>
      </c>
      <c r="D7" s="64" t="s">
        <v>33</v>
      </c>
      <c r="E7" s="52" t="s">
        <v>18</v>
      </c>
      <c r="F7" s="52" t="s">
        <v>34</v>
      </c>
      <c r="G7" s="51" t="s">
        <v>35</v>
      </c>
      <c r="H7" s="52" t="s">
        <v>31</v>
      </c>
      <c r="I7" s="52" t="s">
        <v>22</v>
      </c>
      <c r="J7" s="53" t="s">
        <v>23</v>
      </c>
      <c r="K7" s="52" t="s">
        <v>2</v>
      </c>
      <c r="L7" s="54" t="s">
        <v>36</v>
      </c>
      <c r="M7" s="51" t="s">
        <v>25</v>
      </c>
      <c r="N7" s="64" t="s">
        <v>76</v>
      </c>
      <c r="O7" s="75" t="s">
        <v>26</v>
      </c>
      <c r="P7" s="55">
        <v>36600</v>
      </c>
      <c r="Q7" s="56">
        <v>0</v>
      </c>
      <c r="R7" s="57">
        <f t="shared" si="2"/>
        <v>0</v>
      </c>
      <c r="S7" s="58">
        <f>P7/3</f>
        <v>12200</v>
      </c>
      <c r="T7" s="59">
        <v>2.040983606557377</v>
      </c>
      <c r="U7" s="60">
        <f t="shared" si="1"/>
        <v>0.68032786885245899</v>
      </c>
    </row>
    <row r="8" spans="1:21" s="34" customFormat="1" ht="106.8" customHeight="1" x14ac:dyDescent="0.45">
      <c r="B8" s="52" t="s">
        <v>15</v>
      </c>
      <c r="C8" s="66" t="s">
        <v>37</v>
      </c>
      <c r="D8" s="52" t="s">
        <v>37</v>
      </c>
      <c r="E8" s="52" t="s">
        <v>18</v>
      </c>
      <c r="F8" s="52" t="s">
        <v>38</v>
      </c>
      <c r="G8" s="51" t="s">
        <v>39</v>
      </c>
      <c r="H8" s="52" t="s">
        <v>21</v>
      </c>
      <c r="I8" s="52" t="s">
        <v>22</v>
      </c>
      <c r="J8" s="53" t="s">
        <v>32</v>
      </c>
      <c r="K8" s="52" t="s">
        <v>2</v>
      </c>
      <c r="L8" s="54" t="s">
        <v>24</v>
      </c>
      <c r="M8" s="51"/>
      <c r="N8" s="67"/>
      <c r="O8" s="75"/>
      <c r="P8" s="55">
        <v>5770200</v>
      </c>
      <c r="Q8" s="56">
        <v>1550000</v>
      </c>
      <c r="R8" s="57">
        <f t="shared" ref="R8:R16" si="3">Q8/P8</f>
        <v>0.26862153824824098</v>
      </c>
      <c r="S8" s="58">
        <f t="shared" si="0"/>
        <v>1923400</v>
      </c>
      <c r="T8" s="59">
        <v>5.0890610377456591</v>
      </c>
      <c r="U8" s="60">
        <f t="shared" si="1"/>
        <v>1.696353679248553</v>
      </c>
    </row>
    <row r="9" spans="1:21" s="34" customFormat="1" ht="106.8" customHeight="1" x14ac:dyDescent="0.45">
      <c r="B9" s="52" t="s">
        <v>15</v>
      </c>
      <c r="C9" s="66" t="s">
        <v>40</v>
      </c>
      <c r="D9" s="52" t="s">
        <v>40</v>
      </c>
      <c r="E9" s="52" t="s">
        <v>18</v>
      </c>
      <c r="F9" s="52" t="s">
        <v>41</v>
      </c>
      <c r="G9" s="51" t="s">
        <v>42</v>
      </c>
      <c r="H9" s="52" t="s">
        <v>43</v>
      </c>
      <c r="I9" s="52" t="s">
        <v>22</v>
      </c>
      <c r="J9" s="53" t="s">
        <v>32</v>
      </c>
      <c r="K9" s="52" t="s">
        <v>2</v>
      </c>
      <c r="L9" s="54" t="s">
        <v>32</v>
      </c>
      <c r="M9" s="51"/>
      <c r="N9" s="65"/>
      <c r="O9" s="75" t="s">
        <v>26</v>
      </c>
      <c r="P9" s="55">
        <v>1456200</v>
      </c>
      <c r="Q9" s="56">
        <v>560000</v>
      </c>
      <c r="R9" s="57">
        <f t="shared" si="3"/>
        <v>0.38456256008790002</v>
      </c>
      <c r="S9" s="58">
        <f t="shared" si="0"/>
        <v>485400</v>
      </c>
      <c r="T9" s="59">
        <v>3.4901112484548826</v>
      </c>
      <c r="U9" s="60">
        <f t="shared" si="1"/>
        <v>1.1633704161516276</v>
      </c>
    </row>
    <row r="10" spans="1:21" s="34" customFormat="1" ht="106.8" customHeight="1" x14ac:dyDescent="0.45">
      <c r="B10" s="52" t="s">
        <v>15</v>
      </c>
      <c r="C10" s="52" t="s">
        <v>44</v>
      </c>
      <c r="D10" s="52" t="s">
        <v>44</v>
      </c>
      <c r="E10" s="52" t="s">
        <v>18</v>
      </c>
      <c r="F10" s="52" t="s">
        <v>45</v>
      </c>
      <c r="G10" s="51" t="s">
        <v>46</v>
      </c>
      <c r="H10" s="52" t="s">
        <v>43</v>
      </c>
      <c r="I10" s="52" t="s">
        <v>22</v>
      </c>
      <c r="J10" s="53" t="s">
        <v>24</v>
      </c>
      <c r="K10" s="52" t="s">
        <v>2</v>
      </c>
      <c r="L10" s="54" t="s">
        <v>24</v>
      </c>
      <c r="M10" s="51"/>
      <c r="N10" s="67"/>
      <c r="O10" s="75"/>
      <c r="P10" s="55">
        <v>927900</v>
      </c>
      <c r="Q10" s="56">
        <v>475000</v>
      </c>
      <c r="R10" s="57">
        <f t="shared" si="3"/>
        <v>0.51190861084168549</v>
      </c>
      <c r="S10" s="58">
        <f t="shared" si="0"/>
        <v>309300</v>
      </c>
      <c r="T10" s="59">
        <v>5.0986097639831875</v>
      </c>
      <c r="U10" s="60">
        <f t="shared" si="1"/>
        <v>1.6995365879943958</v>
      </c>
    </row>
    <row r="11" spans="1:21" s="34" customFormat="1" ht="106.8" customHeight="1" x14ac:dyDescent="0.45">
      <c r="B11" s="52" t="s">
        <v>3</v>
      </c>
      <c r="C11" s="52" t="s">
        <v>47</v>
      </c>
      <c r="D11" s="52" t="s">
        <v>47</v>
      </c>
      <c r="E11" s="52" t="s">
        <v>18</v>
      </c>
      <c r="F11" s="52" t="s">
        <v>48</v>
      </c>
      <c r="G11" s="51" t="s">
        <v>49</v>
      </c>
      <c r="H11" s="52" t="s">
        <v>43</v>
      </c>
      <c r="I11" s="52" t="s">
        <v>22</v>
      </c>
      <c r="J11" s="53" t="s">
        <v>32</v>
      </c>
      <c r="K11" s="52"/>
      <c r="L11" s="54" t="s">
        <v>24</v>
      </c>
      <c r="M11" s="51"/>
      <c r="N11" s="73"/>
      <c r="O11" s="75" t="s">
        <v>50</v>
      </c>
      <c r="P11" s="70">
        <v>273250</v>
      </c>
      <c r="Q11" s="71">
        <v>33453</v>
      </c>
      <c r="R11" s="57">
        <f t="shared" si="3"/>
        <v>0.1224263494967978</v>
      </c>
      <c r="S11" s="72">
        <f t="shared" si="0"/>
        <v>91083.333333333328</v>
      </c>
      <c r="T11" s="59">
        <v>4.3677584629460204</v>
      </c>
      <c r="U11" s="60">
        <f t="shared" si="1"/>
        <v>1.4559194876486734</v>
      </c>
    </row>
    <row r="12" spans="1:21" s="34" customFormat="1" ht="106.8" customHeight="1" x14ac:dyDescent="0.45">
      <c r="B12" s="52" t="s">
        <v>3</v>
      </c>
      <c r="C12" s="52" t="s">
        <v>51</v>
      </c>
      <c r="D12" s="52" t="s">
        <v>52</v>
      </c>
      <c r="E12" s="52" t="s">
        <v>18</v>
      </c>
      <c r="F12" s="52" t="s">
        <v>53</v>
      </c>
      <c r="G12" s="51" t="s">
        <v>54</v>
      </c>
      <c r="H12" s="52" t="s">
        <v>31</v>
      </c>
      <c r="I12" s="52" t="s">
        <v>22</v>
      </c>
      <c r="J12" s="53" t="s">
        <v>32</v>
      </c>
      <c r="K12" s="52"/>
      <c r="L12" s="54" t="s">
        <v>32</v>
      </c>
      <c r="M12" s="51"/>
      <c r="N12" s="65"/>
      <c r="O12" s="75" t="s">
        <v>26</v>
      </c>
      <c r="P12" s="55">
        <v>82950</v>
      </c>
      <c r="Q12" s="56">
        <v>0</v>
      </c>
      <c r="R12" s="57">
        <f t="shared" si="3"/>
        <v>0</v>
      </c>
      <c r="S12" s="58">
        <f t="shared" si="0"/>
        <v>27650</v>
      </c>
      <c r="T12" s="59">
        <v>3.7613019891500903</v>
      </c>
      <c r="U12" s="60">
        <f t="shared" si="1"/>
        <v>1.2537673297166967</v>
      </c>
    </row>
    <row r="13" spans="1:21" s="34" customFormat="1" ht="106.8" customHeight="1" x14ac:dyDescent="0.45">
      <c r="B13" s="52" t="s">
        <v>3</v>
      </c>
      <c r="C13" s="52" t="s">
        <v>55</v>
      </c>
      <c r="D13" s="52" t="s">
        <v>55</v>
      </c>
      <c r="E13" s="52" t="s">
        <v>18</v>
      </c>
      <c r="F13" s="52" t="s">
        <v>56</v>
      </c>
      <c r="G13" s="51" t="s">
        <v>57</v>
      </c>
      <c r="H13" s="52" t="s">
        <v>31</v>
      </c>
      <c r="I13" s="52" t="s">
        <v>22</v>
      </c>
      <c r="J13" s="53" t="s">
        <v>24</v>
      </c>
      <c r="K13" s="52" t="s">
        <v>2</v>
      </c>
      <c r="L13" s="54" t="s">
        <v>24</v>
      </c>
      <c r="M13" s="51"/>
      <c r="N13" s="67"/>
      <c r="O13" s="75"/>
      <c r="P13" s="55">
        <v>23520</v>
      </c>
      <c r="Q13" s="56">
        <v>37700</v>
      </c>
      <c r="R13" s="57">
        <f t="shared" si="3"/>
        <v>1.602891156462585</v>
      </c>
      <c r="S13" s="58">
        <f t="shared" si="0"/>
        <v>7840</v>
      </c>
      <c r="T13" s="59">
        <v>7.7576530612244898</v>
      </c>
      <c r="U13" s="60">
        <f t="shared" si="1"/>
        <v>2.5858843537414966</v>
      </c>
    </row>
    <row r="14" spans="1:21" s="34" customFormat="1" ht="106.8" customHeight="1" x14ac:dyDescent="0.45">
      <c r="B14" s="52" t="s">
        <v>3</v>
      </c>
      <c r="C14" s="52" t="s">
        <v>58</v>
      </c>
      <c r="D14" s="52" t="s">
        <v>58</v>
      </c>
      <c r="E14" s="52" t="s">
        <v>18</v>
      </c>
      <c r="F14" s="52" t="s">
        <v>59</v>
      </c>
      <c r="G14" s="51" t="s">
        <v>60</v>
      </c>
      <c r="H14" s="52" t="s">
        <v>43</v>
      </c>
      <c r="I14" s="52" t="s">
        <v>22</v>
      </c>
      <c r="J14" s="53" t="s">
        <v>23</v>
      </c>
      <c r="K14" s="52"/>
      <c r="L14" s="54" t="s">
        <v>36</v>
      </c>
      <c r="M14" s="51" t="s">
        <v>25</v>
      </c>
      <c r="N14" s="64" t="s">
        <v>79</v>
      </c>
      <c r="O14" s="75"/>
      <c r="P14" s="55">
        <v>451350</v>
      </c>
      <c r="Q14" s="56">
        <v>0</v>
      </c>
      <c r="R14" s="57">
        <f t="shared" si="3"/>
        <v>0</v>
      </c>
      <c r="S14" s="58">
        <f t="shared" si="0"/>
        <v>150450</v>
      </c>
      <c r="T14" s="52">
        <v>0</v>
      </c>
      <c r="U14" s="60">
        <f t="shared" ref="U14:U16" si="4">T14/3</f>
        <v>0</v>
      </c>
    </row>
    <row r="15" spans="1:21" s="34" customFormat="1" ht="106.8" customHeight="1" x14ac:dyDescent="0.45">
      <c r="B15" s="52" t="s">
        <v>3</v>
      </c>
      <c r="C15" s="52" t="s">
        <v>61</v>
      </c>
      <c r="D15" s="52" t="s">
        <v>61</v>
      </c>
      <c r="E15" s="52" t="s">
        <v>18</v>
      </c>
      <c r="F15" s="52" t="s">
        <v>62</v>
      </c>
      <c r="G15" s="51" t="s">
        <v>63</v>
      </c>
      <c r="H15" s="52" t="s">
        <v>43</v>
      </c>
      <c r="I15" s="52" t="s">
        <v>22</v>
      </c>
      <c r="J15" s="53" t="s">
        <v>23</v>
      </c>
      <c r="K15" s="52"/>
      <c r="L15" s="54" t="s">
        <v>36</v>
      </c>
      <c r="M15" s="51" t="s">
        <v>25</v>
      </c>
      <c r="N15" s="64" t="s">
        <v>79</v>
      </c>
      <c r="O15" s="75"/>
      <c r="P15" s="55">
        <v>281490</v>
      </c>
      <c r="Q15" s="56">
        <v>0</v>
      </c>
      <c r="R15" s="57">
        <f t="shared" si="3"/>
        <v>0</v>
      </c>
      <c r="S15" s="58">
        <f t="shared" si="0"/>
        <v>93830</v>
      </c>
      <c r="T15" s="52">
        <v>0</v>
      </c>
      <c r="U15" s="60">
        <f t="shared" si="4"/>
        <v>0</v>
      </c>
    </row>
    <row r="16" spans="1:21" s="34" customFormat="1" ht="106.8" customHeight="1" x14ac:dyDescent="0.45">
      <c r="B16" s="52" t="s">
        <v>3</v>
      </c>
      <c r="C16" s="52" t="s">
        <v>64</v>
      </c>
      <c r="D16" s="52" t="s">
        <v>64</v>
      </c>
      <c r="E16" s="52" t="s">
        <v>18</v>
      </c>
      <c r="F16" s="52" t="s">
        <v>65</v>
      </c>
      <c r="G16" s="51" t="s">
        <v>66</v>
      </c>
      <c r="H16" s="52" t="s">
        <v>43</v>
      </c>
      <c r="I16" s="52" t="s">
        <v>22</v>
      </c>
      <c r="J16" s="53" t="s">
        <v>23</v>
      </c>
      <c r="K16" s="52"/>
      <c r="L16" s="54" t="s">
        <v>24</v>
      </c>
      <c r="M16" s="51"/>
      <c r="N16" s="64"/>
      <c r="O16" s="75"/>
      <c r="P16" s="55">
        <v>30210</v>
      </c>
      <c r="Q16" s="56">
        <v>0</v>
      </c>
      <c r="R16" s="57">
        <f t="shared" si="3"/>
        <v>0</v>
      </c>
      <c r="S16" s="58">
        <f t="shared" si="0"/>
        <v>10070</v>
      </c>
      <c r="T16" s="52">
        <v>0</v>
      </c>
      <c r="U16" s="60">
        <f t="shared" si="4"/>
        <v>0</v>
      </c>
    </row>
    <row r="20" spans="2:19" x14ac:dyDescent="0.45">
      <c r="P20" s="20"/>
      <c r="Q20" s="20"/>
      <c r="R20" s="26"/>
      <c r="S20" s="27"/>
    </row>
    <row r="21" spans="2:19" ht="18.600000000000001" x14ac:dyDescent="0.45">
      <c r="B21" s="28"/>
      <c r="P21" s="29"/>
      <c r="Q21" s="29"/>
      <c r="R21" s="30"/>
      <c r="S21" s="27"/>
    </row>
  </sheetData>
  <sheetProtection algorithmName="SHA-512" hashValue="hrf+DgbCpTuk+bMM1Nx+7S6KMr45MF+rMuNJ9ZMLFqksExq6FCBbVjiLmkhSJyi7nSnmsP4om008LoEMsmXCwA==" saltValue="y1FtRhi4tKMaj6oiJ+IZaA==" spinCount="100000" sheet="1" objects="1" scenarios="1"/>
  <phoneticPr fontId="2"/>
  <dataValidations count="2">
    <dataValidation type="list" allowBlank="1" showInputMessage="1" showErrorMessage="1" sqref="B5:B7" xr:uid="{C2157C59-1968-4036-8574-0960E4E5C3AE}"/>
    <dataValidation type="list" allowBlank="1" showInputMessage="1" showErrorMessage="1" sqref="B22:B1048576 B10:B19 H5:N1048576" xr:uid="{A7181752-4F90-408B-B4D5-1759F23D22FF}">
      <formula1>#REF!</formula1>
    </dataValidation>
  </dataValidations>
  <printOptions horizontalCentered="1"/>
  <pageMargins left="0.23622047244094491" right="0.23622047244094491" top="0.74803149606299213" bottom="0.15748031496062992" header="0.31496062992125984" footer="0.31496062992125984"/>
  <pageSetup paperSize="8"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73344-26C2-4FF7-BE73-04B11F315E6A}">
  <sheetPr>
    <pageSetUpPr fitToPage="1"/>
  </sheetPr>
  <dimension ref="B1:U21"/>
  <sheetViews>
    <sheetView view="pageBreakPreview" zoomScale="50" zoomScaleNormal="107" zoomScaleSheetLayoutView="50" workbookViewId="0">
      <selection activeCell="U4" sqref="U4"/>
    </sheetView>
  </sheetViews>
  <sheetFormatPr defaultRowHeight="18" x14ac:dyDescent="0.45"/>
  <cols>
    <col min="1" max="1" width="4.59765625" customWidth="1"/>
    <col min="2" max="2" width="19.19921875" customWidth="1"/>
    <col min="3" max="4" width="25.296875" customWidth="1"/>
    <col min="5" max="5" width="17" customWidth="1"/>
    <col min="6" max="6" width="67.296875" customWidth="1"/>
    <col min="7" max="7" width="21.19921875" style="5" customWidth="1"/>
    <col min="8" max="8" width="21.19921875" customWidth="1"/>
    <col min="9" max="9" width="28.19921875" customWidth="1"/>
    <col min="10" max="10" width="34.69921875" style="6" customWidth="1"/>
    <col min="11" max="11" width="27.09765625" customWidth="1"/>
    <col min="12" max="12" width="27.5" style="5" customWidth="1"/>
    <col min="13" max="13" width="37.69921875" style="5" customWidth="1"/>
    <col min="14" max="14" width="37.296875" style="4" hidden="1" customWidth="1"/>
    <col min="15" max="16" width="31" style="1" hidden="1" customWidth="1"/>
    <col min="17" max="17" width="31" style="7" hidden="1" customWidth="1"/>
    <col min="18" max="18" width="27.796875" style="10" hidden="1" customWidth="1"/>
    <col min="19" max="19" width="27.796875" hidden="1" customWidth="1"/>
    <col min="20" max="20" width="27.796875" style="8" hidden="1" customWidth="1"/>
    <col min="21" max="21" width="57.59765625" customWidth="1"/>
    <col min="22" max="22" width="8.69921875" bestFit="1" customWidth="1"/>
  </cols>
  <sheetData>
    <row r="1" spans="2:21" s="34" customFormat="1" ht="23.4" thickBot="1" x14ac:dyDescent="0.5">
      <c r="B1" s="48" t="s">
        <v>77</v>
      </c>
      <c r="G1" s="82"/>
      <c r="J1" s="83"/>
      <c r="L1" s="82"/>
      <c r="M1" s="82"/>
      <c r="N1" s="81"/>
      <c r="O1" s="80"/>
      <c r="P1" s="80"/>
      <c r="Q1" s="79"/>
      <c r="R1" s="78"/>
      <c r="T1" s="77"/>
    </row>
    <row r="2" spans="2:21" s="34" customFormat="1" ht="25.2" thickBot="1" x14ac:dyDescent="0.5">
      <c r="B2" s="69" t="s">
        <v>10</v>
      </c>
      <c r="C2" s="86">
        <v>45489</v>
      </c>
      <c r="G2" s="82"/>
      <c r="J2" s="83"/>
      <c r="L2" s="82"/>
      <c r="M2" s="85"/>
      <c r="N2" s="84"/>
      <c r="O2" s="80"/>
      <c r="Q2" s="79"/>
      <c r="R2" s="78"/>
      <c r="T2" s="77"/>
    </row>
    <row r="3" spans="2:21" s="34" customFormat="1" ht="16.2" customHeight="1" x14ac:dyDescent="0.45">
      <c r="G3" s="82"/>
      <c r="J3" s="83"/>
      <c r="L3" s="82"/>
      <c r="M3" s="82"/>
      <c r="N3" s="81"/>
      <c r="O3" s="80"/>
      <c r="P3" s="80"/>
      <c r="Q3" s="79"/>
      <c r="R3" s="78"/>
      <c r="T3" s="77"/>
    </row>
    <row r="4" spans="2:21" s="34" customFormat="1" ht="222" customHeight="1" thickBot="1" x14ac:dyDescent="0.5">
      <c r="B4" s="35" t="s">
        <v>0</v>
      </c>
      <c r="C4" s="36" t="s">
        <v>5</v>
      </c>
      <c r="D4" s="37" t="s">
        <v>6</v>
      </c>
      <c r="E4" s="37" t="s">
        <v>7</v>
      </c>
      <c r="F4" s="35" t="s">
        <v>8</v>
      </c>
      <c r="G4" s="36" t="s">
        <v>9</v>
      </c>
      <c r="H4" s="38" t="s">
        <v>11</v>
      </c>
      <c r="I4" s="38" t="s">
        <v>12</v>
      </c>
      <c r="J4" s="39" t="s">
        <v>67</v>
      </c>
      <c r="K4" s="45" t="s">
        <v>13</v>
      </c>
      <c r="L4" s="40" t="s">
        <v>68</v>
      </c>
      <c r="M4" s="45" t="s">
        <v>1</v>
      </c>
      <c r="N4" s="74" t="s">
        <v>69</v>
      </c>
      <c r="O4" s="41" t="s">
        <v>70</v>
      </c>
      <c r="P4" s="42" t="s">
        <v>71</v>
      </c>
      <c r="Q4" s="43" t="s">
        <v>72</v>
      </c>
      <c r="R4" s="44" t="s">
        <v>73</v>
      </c>
      <c r="S4" s="45" t="s">
        <v>74</v>
      </c>
      <c r="T4" s="46" t="s">
        <v>75</v>
      </c>
      <c r="U4" s="47" t="s">
        <v>14</v>
      </c>
    </row>
    <row r="5" spans="2:21" s="34" customFormat="1" ht="106.8" customHeight="1" thickTop="1" x14ac:dyDescent="0.45">
      <c r="B5" s="49" t="s">
        <v>15</v>
      </c>
      <c r="C5" s="49" t="s">
        <v>16</v>
      </c>
      <c r="D5" s="49" t="s">
        <v>17</v>
      </c>
      <c r="E5" s="49" t="s">
        <v>18</v>
      </c>
      <c r="F5" s="50" t="s">
        <v>19</v>
      </c>
      <c r="G5" s="51" t="s">
        <v>20</v>
      </c>
      <c r="H5" s="50" t="s">
        <v>21</v>
      </c>
      <c r="I5" s="52" t="s">
        <v>22</v>
      </c>
      <c r="J5" s="53" t="s">
        <v>23</v>
      </c>
      <c r="K5" s="52"/>
      <c r="L5" s="54" t="s">
        <v>24</v>
      </c>
      <c r="M5" s="51"/>
      <c r="N5" s="75" t="s">
        <v>26</v>
      </c>
      <c r="O5" s="55">
        <v>318300</v>
      </c>
      <c r="P5" s="56">
        <v>0</v>
      </c>
      <c r="Q5" s="57">
        <f t="shared" ref="Q5:Q16" si="0">P5/O5</f>
        <v>0</v>
      </c>
      <c r="R5" s="58">
        <f t="shared" ref="R5:R16" si="1">O5/3</f>
        <v>106100</v>
      </c>
      <c r="S5" s="59">
        <v>12.72478793590952</v>
      </c>
      <c r="T5" s="60">
        <f t="shared" ref="T5:T16" si="2">S5/3</f>
        <v>4.2415959786365063</v>
      </c>
      <c r="U5" s="61"/>
    </row>
    <row r="6" spans="2:21" s="34" customFormat="1" ht="106.8" customHeight="1" x14ac:dyDescent="0.45">
      <c r="B6" s="52" t="s">
        <v>15</v>
      </c>
      <c r="C6" s="52" t="s">
        <v>27</v>
      </c>
      <c r="D6" s="52" t="s">
        <v>28</v>
      </c>
      <c r="E6" s="52" t="s">
        <v>18</v>
      </c>
      <c r="F6" s="62" t="s">
        <v>29</v>
      </c>
      <c r="G6" s="51" t="s">
        <v>30</v>
      </c>
      <c r="H6" s="62" t="s">
        <v>31</v>
      </c>
      <c r="I6" s="52" t="s">
        <v>22</v>
      </c>
      <c r="J6" s="53" t="s">
        <v>23</v>
      </c>
      <c r="K6" s="52"/>
      <c r="L6" s="54" t="s">
        <v>32</v>
      </c>
      <c r="M6" s="51"/>
      <c r="N6" s="75" t="s">
        <v>26</v>
      </c>
      <c r="O6" s="55">
        <v>1857100</v>
      </c>
      <c r="P6" s="56">
        <v>0</v>
      </c>
      <c r="Q6" s="57">
        <f t="shared" si="0"/>
        <v>0</v>
      </c>
      <c r="R6" s="58">
        <f t="shared" si="1"/>
        <v>619033.33333333337</v>
      </c>
      <c r="S6" s="59">
        <v>3.8645737978568735</v>
      </c>
      <c r="T6" s="60">
        <f t="shared" si="2"/>
        <v>1.2881912659522912</v>
      </c>
      <c r="U6" s="63"/>
    </row>
    <row r="7" spans="2:21" s="34" customFormat="1" ht="106.8" customHeight="1" x14ac:dyDescent="0.45">
      <c r="B7" s="52" t="s">
        <v>15</v>
      </c>
      <c r="C7" s="52" t="s">
        <v>33</v>
      </c>
      <c r="D7" s="64" t="s">
        <v>33</v>
      </c>
      <c r="E7" s="52" t="s">
        <v>18</v>
      </c>
      <c r="F7" s="52" t="s">
        <v>34</v>
      </c>
      <c r="G7" s="51" t="s">
        <v>35</v>
      </c>
      <c r="H7" s="52" t="s">
        <v>31</v>
      </c>
      <c r="I7" s="52" t="s">
        <v>22</v>
      </c>
      <c r="J7" s="53" t="s">
        <v>23</v>
      </c>
      <c r="K7" s="52" t="s">
        <v>2</v>
      </c>
      <c r="L7" s="54" t="s">
        <v>32</v>
      </c>
      <c r="M7" s="51"/>
      <c r="N7" s="75" t="s">
        <v>26</v>
      </c>
      <c r="O7" s="55">
        <v>36600</v>
      </c>
      <c r="P7" s="56">
        <v>0</v>
      </c>
      <c r="Q7" s="57">
        <f t="shared" si="0"/>
        <v>0</v>
      </c>
      <c r="R7" s="58">
        <f t="shared" si="1"/>
        <v>12200</v>
      </c>
      <c r="S7" s="59">
        <v>3.5081967213114753</v>
      </c>
      <c r="T7" s="60">
        <f t="shared" si="2"/>
        <v>1.1693989071038251</v>
      </c>
      <c r="U7" s="65"/>
    </row>
    <row r="8" spans="2:21" s="34" customFormat="1" ht="106.8" customHeight="1" x14ac:dyDescent="0.45">
      <c r="B8" s="52" t="s">
        <v>15</v>
      </c>
      <c r="C8" s="66" t="s">
        <v>37</v>
      </c>
      <c r="D8" s="52" t="s">
        <v>37</v>
      </c>
      <c r="E8" s="52" t="s">
        <v>18</v>
      </c>
      <c r="F8" s="52" t="s">
        <v>38</v>
      </c>
      <c r="G8" s="51" t="s">
        <v>39</v>
      </c>
      <c r="H8" s="52" t="s">
        <v>21</v>
      </c>
      <c r="I8" s="52" t="s">
        <v>22</v>
      </c>
      <c r="J8" s="53" t="s">
        <v>32</v>
      </c>
      <c r="K8" s="52" t="s">
        <v>2</v>
      </c>
      <c r="L8" s="54" t="s">
        <v>24</v>
      </c>
      <c r="M8" s="51"/>
      <c r="N8" s="75"/>
      <c r="O8" s="55">
        <v>5770200</v>
      </c>
      <c r="P8" s="56">
        <v>1550000</v>
      </c>
      <c r="Q8" s="57">
        <f t="shared" si="0"/>
        <v>0.26862153824824098</v>
      </c>
      <c r="R8" s="58">
        <f t="shared" si="1"/>
        <v>1923400</v>
      </c>
      <c r="S8" s="59">
        <v>4.6494748882187791</v>
      </c>
      <c r="T8" s="60">
        <f t="shared" si="2"/>
        <v>1.549824962739593</v>
      </c>
      <c r="U8" s="67"/>
    </row>
    <row r="9" spans="2:21" s="34" customFormat="1" ht="106.8" customHeight="1" x14ac:dyDescent="0.45">
      <c r="B9" s="52" t="s">
        <v>15</v>
      </c>
      <c r="C9" s="66" t="s">
        <v>40</v>
      </c>
      <c r="D9" s="52" t="s">
        <v>40</v>
      </c>
      <c r="E9" s="52" t="s">
        <v>18</v>
      </c>
      <c r="F9" s="52" t="s">
        <v>41</v>
      </c>
      <c r="G9" s="51" t="s">
        <v>42</v>
      </c>
      <c r="H9" s="52" t="s">
        <v>43</v>
      </c>
      <c r="I9" s="52" t="s">
        <v>22</v>
      </c>
      <c r="J9" s="53" t="s">
        <v>32</v>
      </c>
      <c r="K9" s="52"/>
      <c r="L9" s="54" t="s">
        <v>32</v>
      </c>
      <c r="M9" s="51"/>
      <c r="N9" s="75" t="s">
        <v>26</v>
      </c>
      <c r="O9" s="55">
        <v>1456200</v>
      </c>
      <c r="P9" s="56">
        <v>560000</v>
      </c>
      <c r="Q9" s="57">
        <f t="shared" si="0"/>
        <v>0.38456256008790002</v>
      </c>
      <c r="R9" s="58">
        <f t="shared" si="1"/>
        <v>485400</v>
      </c>
      <c r="S9" s="59">
        <v>3.9336629583848373</v>
      </c>
      <c r="T9" s="60">
        <f t="shared" si="2"/>
        <v>1.3112209861282791</v>
      </c>
      <c r="U9" s="65"/>
    </row>
    <row r="10" spans="2:21" s="34" customFormat="1" ht="106.8" customHeight="1" x14ac:dyDescent="0.45">
      <c r="B10" s="52" t="s">
        <v>15</v>
      </c>
      <c r="C10" s="52" t="s">
        <v>44</v>
      </c>
      <c r="D10" s="52" t="s">
        <v>44</v>
      </c>
      <c r="E10" s="52" t="s">
        <v>18</v>
      </c>
      <c r="F10" s="52" t="s">
        <v>45</v>
      </c>
      <c r="G10" s="51" t="s">
        <v>46</v>
      </c>
      <c r="H10" s="52" t="s">
        <v>43</v>
      </c>
      <c r="I10" s="52" t="s">
        <v>22</v>
      </c>
      <c r="J10" s="53" t="s">
        <v>24</v>
      </c>
      <c r="K10" s="52" t="s">
        <v>2</v>
      </c>
      <c r="L10" s="54" t="s">
        <v>24</v>
      </c>
      <c r="M10" s="51"/>
      <c r="N10" s="75"/>
      <c r="O10" s="55">
        <v>927900</v>
      </c>
      <c r="P10" s="56">
        <v>475000</v>
      </c>
      <c r="Q10" s="57">
        <f t="shared" si="0"/>
        <v>0.51190861084168549</v>
      </c>
      <c r="R10" s="58">
        <f t="shared" si="1"/>
        <v>309300</v>
      </c>
      <c r="S10" s="59">
        <v>6.6889751050759783</v>
      </c>
      <c r="T10" s="60">
        <f t="shared" si="2"/>
        <v>2.2296583683586593</v>
      </c>
      <c r="U10" s="67"/>
    </row>
    <row r="11" spans="2:21" s="34" customFormat="1" ht="106.8" customHeight="1" x14ac:dyDescent="0.45">
      <c r="B11" s="52" t="s">
        <v>3</v>
      </c>
      <c r="C11" s="52" t="s">
        <v>47</v>
      </c>
      <c r="D11" s="52" t="s">
        <v>47</v>
      </c>
      <c r="E11" s="52" t="s">
        <v>18</v>
      </c>
      <c r="F11" s="52" t="s">
        <v>48</v>
      </c>
      <c r="G11" s="51" t="s">
        <v>49</v>
      </c>
      <c r="H11" s="52" t="s">
        <v>43</v>
      </c>
      <c r="I11" s="52" t="s">
        <v>22</v>
      </c>
      <c r="J11" s="53" t="s">
        <v>32</v>
      </c>
      <c r="K11" s="52"/>
      <c r="L11" s="54" t="s">
        <v>32</v>
      </c>
      <c r="M11" s="51"/>
      <c r="N11" s="75" t="s">
        <v>50</v>
      </c>
      <c r="O11" s="55">
        <v>273250</v>
      </c>
      <c r="P11" s="56">
        <v>33453</v>
      </c>
      <c r="Q11" s="57">
        <f t="shared" si="0"/>
        <v>0.1224263494967978</v>
      </c>
      <c r="R11" s="58">
        <f t="shared" si="1"/>
        <v>91083.333333333328</v>
      </c>
      <c r="S11" s="59">
        <v>3.263714547118024</v>
      </c>
      <c r="T11" s="60">
        <f t="shared" si="2"/>
        <v>1.0879048490393413</v>
      </c>
      <c r="U11" s="76"/>
    </row>
    <row r="12" spans="2:21" s="34" customFormat="1" ht="106.8" customHeight="1" x14ac:dyDescent="0.45">
      <c r="B12" s="52" t="s">
        <v>3</v>
      </c>
      <c r="C12" s="52" t="s">
        <v>51</v>
      </c>
      <c r="D12" s="52" t="s">
        <v>52</v>
      </c>
      <c r="E12" s="52" t="s">
        <v>18</v>
      </c>
      <c r="F12" s="52" t="s">
        <v>53</v>
      </c>
      <c r="G12" s="51" t="s">
        <v>54</v>
      </c>
      <c r="H12" s="52" t="s">
        <v>31</v>
      </c>
      <c r="I12" s="52" t="s">
        <v>22</v>
      </c>
      <c r="J12" s="53" t="s">
        <v>23</v>
      </c>
      <c r="K12" s="52"/>
      <c r="L12" s="54" t="s">
        <v>32</v>
      </c>
      <c r="M12" s="51"/>
      <c r="N12" s="75" t="s">
        <v>26</v>
      </c>
      <c r="O12" s="55">
        <v>82950</v>
      </c>
      <c r="P12" s="56">
        <v>0</v>
      </c>
      <c r="Q12" s="57">
        <f t="shared" si="0"/>
        <v>0</v>
      </c>
      <c r="R12" s="58">
        <f t="shared" si="1"/>
        <v>27650</v>
      </c>
      <c r="S12" s="59">
        <v>3.7179023508137434</v>
      </c>
      <c r="T12" s="60">
        <f t="shared" si="2"/>
        <v>1.2393007836045811</v>
      </c>
      <c r="U12" s="65"/>
    </row>
    <row r="13" spans="2:21" s="34" customFormat="1" ht="106.8" customHeight="1" x14ac:dyDescent="0.45">
      <c r="B13" s="52" t="s">
        <v>3</v>
      </c>
      <c r="C13" s="52" t="s">
        <v>55</v>
      </c>
      <c r="D13" s="52" t="s">
        <v>55</v>
      </c>
      <c r="E13" s="52" t="s">
        <v>18</v>
      </c>
      <c r="F13" s="52" t="s">
        <v>56</v>
      </c>
      <c r="G13" s="51" t="s">
        <v>57</v>
      </c>
      <c r="H13" s="52" t="s">
        <v>31</v>
      </c>
      <c r="I13" s="52" t="s">
        <v>22</v>
      </c>
      <c r="J13" s="53" t="s">
        <v>24</v>
      </c>
      <c r="K13" s="52" t="s">
        <v>2</v>
      </c>
      <c r="L13" s="54" t="s">
        <v>24</v>
      </c>
      <c r="M13" s="51"/>
      <c r="N13" s="75"/>
      <c r="O13" s="55">
        <v>23520</v>
      </c>
      <c r="P13" s="56">
        <v>37700</v>
      </c>
      <c r="Q13" s="57">
        <f t="shared" si="0"/>
        <v>1.602891156462585</v>
      </c>
      <c r="R13" s="58">
        <f t="shared" si="1"/>
        <v>7840</v>
      </c>
      <c r="S13" s="59">
        <v>10.493622448979592</v>
      </c>
      <c r="T13" s="60">
        <f t="shared" si="2"/>
        <v>3.497874149659864</v>
      </c>
      <c r="U13" s="67"/>
    </row>
    <row r="14" spans="2:21" s="34" customFormat="1" ht="106.8" customHeight="1" x14ac:dyDescent="0.45">
      <c r="B14" s="52" t="s">
        <v>3</v>
      </c>
      <c r="C14" s="52" t="s">
        <v>58</v>
      </c>
      <c r="D14" s="52" t="s">
        <v>58</v>
      </c>
      <c r="E14" s="52" t="s">
        <v>18</v>
      </c>
      <c r="F14" s="52" t="s">
        <v>59</v>
      </c>
      <c r="G14" s="51" t="s">
        <v>60</v>
      </c>
      <c r="H14" s="52" t="s">
        <v>43</v>
      </c>
      <c r="I14" s="52" t="s">
        <v>22</v>
      </c>
      <c r="J14" s="53" t="s">
        <v>23</v>
      </c>
      <c r="K14" s="52"/>
      <c r="L14" s="54" t="s">
        <v>36</v>
      </c>
      <c r="M14" s="51" t="s">
        <v>25</v>
      </c>
      <c r="N14" s="75"/>
      <c r="O14" s="55">
        <v>451350</v>
      </c>
      <c r="P14" s="56">
        <v>0</v>
      </c>
      <c r="Q14" s="57">
        <f t="shared" si="0"/>
        <v>0</v>
      </c>
      <c r="R14" s="58">
        <f t="shared" si="1"/>
        <v>150450</v>
      </c>
      <c r="S14" s="52">
        <v>0</v>
      </c>
      <c r="T14" s="60">
        <f t="shared" si="2"/>
        <v>0</v>
      </c>
      <c r="U14" s="65" t="s">
        <v>80</v>
      </c>
    </row>
    <row r="15" spans="2:21" s="34" customFormat="1" ht="106.8" customHeight="1" x14ac:dyDescent="0.45">
      <c r="B15" s="52" t="s">
        <v>3</v>
      </c>
      <c r="C15" s="52" t="s">
        <v>61</v>
      </c>
      <c r="D15" s="52" t="s">
        <v>61</v>
      </c>
      <c r="E15" s="52" t="s">
        <v>18</v>
      </c>
      <c r="F15" s="52" t="s">
        <v>62</v>
      </c>
      <c r="G15" s="51" t="s">
        <v>63</v>
      </c>
      <c r="H15" s="52" t="s">
        <v>43</v>
      </c>
      <c r="I15" s="52" t="s">
        <v>22</v>
      </c>
      <c r="J15" s="53" t="s">
        <v>23</v>
      </c>
      <c r="K15" s="52"/>
      <c r="L15" s="54" t="s">
        <v>36</v>
      </c>
      <c r="M15" s="51" t="s">
        <v>25</v>
      </c>
      <c r="N15" s="75"/>
      <c r="O15" s="55">
        <v>281490</v>
      </c>
      <c r="P15" s="56">
        <v>0</v>
      </c>
      <c r="Q15" s="57">
        <f t="shared" si="0"/>
        <v>0</v>
      </c>
      <c r="R15" s="58">
        <f t="shared" si="1"/>
        <v>93830</v>
      </c>
      <c r="S15" s="52">
        <v>0</v>
      </c>
      <c r="T15" s="60">
        <f t="shared" si="2"/>
        <v>0</v>
      </c>
      <c r="U15" s="65" t="s">
        <v>80</v>
      </c>
    </row>
    <row r="16" spans="2:21" s="34" customFormat="1" ht="106.8" customHeight="1" x14ac:dyDescent="0.45">
      <c r="B16" s="52" t="s">
        <v>3</v>
      </c>
      <c r="C16" s="52" t="s">
        <v>64</v>
      </c>
      <c r="D16" s="52" t="s">
        <v>64</v>
      </c>
      <c r="E16" s="52" t="s">
        <v>18</v>
      </c>
      <c r="F16" s="52" t="s">
        <v>65</v>
      </c>
      <c r="G16" s="51" t="s">
        <v>66</v>
      </c>
      <c r="H16" s="52" t="s">
        <v>43</v>
      </c>
      <c r="I16" s="52" t="s">
        <v>22</v>
      </c>
      <c r="J16" s="53" t="s">
        <v>23</v>
      </c>
      <c r="K16" s="52"/>
      <c r="L16" s="54" t="s">
        <v>36</v>
      </c>
      <c r="M16" s="51" t="s">
        <v>25</v>
      </c>
      <c r="N16" s="75"/>
      <c r="O16" s="55">
        <v>30030</v>
      </c>
      <c r="P16" s="56">
        <v>0</v>
      </c>
      <c r="Q16" s="57">
        <f t="shared" si="0"/>
        <v>0</v>
      </c>
      <c r="R16" s="58">
        <f t="shared" si="1"/>
        <v>10010</v>
      </c>
      <c r="S16" s="52">
        <v>0</v>
      </c>
      <c r="T16" s="60">
        <f t="shared" si="2"/>
        <v>0</v>
      </c>
      <c r="U16" s="65" t="s">
        <v>80</v>
      </c>
    </row>
    <row r="20" spans="2:18" x14ac:dyDescent="0.45">
      <c r="O20"/>
      <c r="P20"/>
      <c r="Q20" s="8"/>
      <c r="R20" s="11"/>
    </row>
    <row r="21" spans="2:18" ht="22.2" x14ac:dyDescent="0.45">
      <c r="B21" s="2"/>
      <c r="O21" s="3"/>
      <c r="P21" s="3"/>
      <c r="Q21" s="9"/>
      <c r="R21" s="11"/>
    </row>
  </sheetData>
  <sheetProtection algorithmName="SHA-512" hashValue="pC0ZHzEbmFVhpSpffyizKll8xOcHZyHLQjlHwAb56c+cdWR7vU5Ofmj31hlcBPsyFcDFgVVQdlCSjIKVAoaHpQ==" saltValue="4iACwKZ+JNIAtMChILnuqA==" spinCount="100000" sheet="1" objects="1" scenarios="1"/>
  <phoneticPr fontId="2"/>
  <printOptions horizontalCentered="1"/>
  <pageMargins left="0.25" right="0.25" top="0.75" bottom="0.75" header="0.3" footer="0.3"/>
  <pageSetup paperSize="8" scale="45" orientation="landscape" r:id="rId1"/>
  <colBreaks count="1" manualBreakCount="1">
    <brk id="13" max="1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9FCF-EF59-4BC8-9D93-E68730391986}">
  <dimension ref="A1:U21"/>
  <sheetViews>
    <sheetView view="pageBreakPreview" zoomScale="50" zoomScaleNormal="107" zoomScaleSheetLayoutView="50" workbookViewId="0">
      <selection activeCell="U4" sqref="U4"/>
    </sheetView>
  </sheetViews>
  <sheetFormatPr defaultRowHeight="18" x14ac:dyDescent="0.45"/>
  <cols>
    <col min="1" max="1" width="4.59765625" customWidth="1"/>
    <col min="2" max="2" width="19.09765625" customWidth="1"/>
    <col min="3" max="4" width="25.296875" customWidth="1"/>
    <col min="5" max="5" width="17" customWidth="1"/>
    <col min="6" max="6" width="67.296875" customWidth="1"/>
    <col min="7" max="7" width="21.09765625" style="5" customWidth="1"/>
    <col min="8" max="8" width="21.09765625" customWidth="1"/>
    <col min="9" max="9" width="28.19921875" customWidth="1"/>
    <col min="10" max="10" width="34.69921875" style="6" customWidth="1"/>
    <col min="11" max="11" width="26.59765625" customWidth="1"/>
    <col min="12" max="12" width="27.5" style="5" customWidth="1"/>
    <col min="13" max="13" width="37.69921875" style="5" customWidth="1"/>
    <col min="14" max="14" width="37.69921875" style="4" hidden="1" customWidth="1"/>
    <col min="15" max="16" width="31" style="1" hidden="1" customWidth="1"/>
    <col min="17" max="17" width="31" style="7" hidden="1" customWidth="1"/>
    <col min="18" max="18" width="27.69921875" style="10" hidden="1" customWidth="1"/>
    <col min="19" max="19" width="16.3984375" hidden="1" customWidth="1"/>
    <col min="20" max="20" width="26" style="8" hidden="1" customWidth="1"/>
    <col min="21" max="21" width="57.59765625" customWidth="1"/>
  </cols>
  <sheetData>
    <row r="1" spans="1:21" s="20" customFormat="1" ht="23.4" thickBot="1" x14ac:dyDescent="0.5">
      <c r="A1" s="12"/>
      <c r="B1" s="48" t="s">
        <v>77</v>
      </c>
      <c r="C1" s="12"/>
      <c r="D1" s="12"/>
      <c r="E1" s="12"/>
      <c r="F1" s="12"/>
      <c r="G1" s="13"/>
      <c r="H1" s="12"/>
      <c r="I1" s="12"/>
      <c r="J1" s="14"/>
      <c r="K1" s="12"/>
      <c r="L1" s="13"/>
      <c r="M1" s="13"/>
      <c r="N1" s="15"/>
      <c r="O1" s="16"/>
      <c r="P1" s="16"/>
      <c r="Q1" s="17"/>
      <c r="R1" s="18"/>
      <c r="S1" s="12"/>
      <c r="T1" s="19"/>
      <c r="U1" s="12"/>
    </row>
    <row r="2" spans="1:21" s="20" customFormat="1" ht="25.2" thickBot="1" x14ac:dyDescent="0.5">
      <c r="A2" s="12"/>
      <c r="B2" s="69" t="s">
        <v>10</v>
      </c>
      <c r="C2" s="68">
        <v>45467</v>
      </c>
      <c r="D2" s="12"/>
      <c r="E2" s="12"/>
      <c r="F2" s="12"/>
      <c r="G2" s="13"/>
      <c r="H2" s="12"/>
      <c r="I2" s="12"/>
      <c r="J2" s="14"/>
      <c r="K2" s="12"/>
      <c r="L2" s="13"/>
      <c r="M2" s="21"/>
      <c r="N2" s="22"/>
      <c r="O2" s="16"/>
      <c r="P2" s="16"/>
      <c r="Q2" s="17"/>
      <c r="R2" s="18"/>
      <c r="S2" s="12"/>
      <c r="T2" s="19"/>
      <c r="U2" s="12"/>
    </row>
    <row r="3" spans="1:21" s="20" customFormat="1" ht="16.2" x14ac:dyDescent="0.45">
      <c r="A3" s="12"/>
      <c r="B3" s="12"/>
      <c r="C3" s="12"/>
      <c r="D3" s="12"/>
      <c r="E3" s="12"/>
      <c r="F3" s="12"/>
      <c r="G3" s="13"/>
      <c r="H3" s="12"/>
      <c r="I3" s="12"/>
      <c r="J3" s="14"/>
      <c r="K3" s="12"/>
      <c r="L3" s="13"/>
      <c r="M3" s="13"/>
      <c r="N3" s="15"/>
      <c r="O3" s="16"/>
      <c r="P3" s="16"/>
      <c r="Q3" s="17"/>
      <c r="R3" s="18"/>
      <c r="S3" s="12"/>
      <c r="T3" s="19"/>
      <c r="U3" s="12"/>
    </row>
    <row r="4" spans="1:21" s="34" customFormat="1" ht="222" customHeight="1" thickBot="1" x14ac:dyDescent="0.5">
      <c r="B4" s="35" t="s">
        <v>0</v>
      </c>
      <c r="C4" s="36" t="s">
        <v>5</v>
      </c>
      <c r="D4" s="37" t="s">
        <v>6</v>
      </c>
      <c r="E4" s="37" t="s">
        <v>7</v>
      </c>
      <c r="F4" s="35" t="s">
        <v>8</v>
      </c>
      <c r="G4" s="36" t="s">
        <v>9</v>
      </c>
      <c r="H4" s="38" t="s">
        <v>11</v>
      </c>
      <c r="I4" s="38" t="s">
        <v>12</v>
      </c>
      <c r="J4" s="39" t="s">
        <v>67</v>
      </c>
      <c r="K4" s="45" t="s">
        <v>13</v>
      </c>
      <c r="L4" s="40" t="s">
        <v>68</v>
      </c>
      <c r="M4" s="45" t="s">
        <v>1</v>
      </c>
      <c r="N4" s="74" t="s">
        <v>69</v>
      </c>
      <c r="O4" s="41" t="s">
        <v>70</v>
      </c>
      <c r="P4" s="42" t="s">
        <v>71</v>
      </c>
      <c r="Q4" s="43" t="s">
        <v>72</v>
      </c>
      <c r="R4" s="44" t="s">
        <v>73</v>
      </c>
      <c r="S4" s="45" t="s">
        <v>74</v>
      </c>
      <c r="T4" s="46" t="s">
        <v>75</v>
      </c>
      <c r="U4" s="47" t="s">
        <v>14</v>
      </c>
    </row>
    <row r="5" spans="1:21" s="34" customFormat="1" ht="107.4" customHeight="1" thickTop="1" x14ac:dyDescent="0.45">
      <c r="B5" s="49" t="s">
        <v>15</v>
      </c>
      <c r="C5" s="49" t="s">
        <v>16</v>
      </c>
      <c r="D5" s="49" t="s">
        <v>17</v>
      </c>
      <c r="E5" s="49" t="s">
        <v>18</v>
      </c>
      <c r="F5" s="50" t="s">
        <v>19</v>
      </c>
      <c r="G5" s="51" t="s">
        <v>20</v>
      </c>
      <c r="H5" s="50" t="s">
        <v>21</v>
      </c>
      <c r="I5" s="52" t="s">
        <v>22</v>
      </c>
      <c r="J5" s="53" t="s">
        <v>23</v>
      </c>
      <c r="K5" s="52"/>
      <c r="L5" s="54" t="s">
        <v>24</v>
      </c>
      <c r="M5" s="51"/>
      <c r="N5" s="75" t="s">
        <v>26</v>
      </c>
      <c r="O5" s="55">
        <v>318300</v>
      </c>
      <c r="P5" s="56">
        <v>0</v>
      </c>
      <c r="Q5" s="57">
        <f t="shared" ref="Q5:Q16" si="0">P5/O5</f>
        <v>0</v>
      </c>
      <c r="R5" s="58">
        <f t="shared" ref="R5:R16" si="1">O5/3</f>
        <v>106100</v>
      </c>
      <c r="S5" s="59">
        <v>8.5420511468494595</v>
      </c>
      <c r="T5" s="60">
        <f t="shared" ref="T5:T16" si="2">S5/3</f>
        <v>2.8473503822831532</v>
      </c>
      <c r="U5" s="61"/>
    </row>
    <row r="6" spans="1:21" s="34" customFormat="1" ht="107.4" customHeight="1" x14ac:dyDescent="0.45">
      <c r="B6" s="52" t="s">
        <v>15</v>
      </c>
      <c r="C6" s="52" t="s">
        <v>27</v>
      </c>
      <c r="D6" s="52" t="s">
        <v>28</v>
      </c>
      <c r="E6" s="52" t="s">
        <v>18</v>
      </c>
      <c r="F6" s="62" t="s">
        <v>29</v>
      </c>
      <c r="G6" s="51" t="s">
        <v>30</v>
      </c>
      <c r="H6" s="62" t="s">
        <v>31</v>
      </c>
      <c r="I6" s="52" t="s">
        <v>22</v>
      </c>
      <c r="J6" s="53" t="s">
        <v>23</v>
      </c>
      <c r="K6" s="52"/>
      <c r="L6" s="54" t="s">
        <v>23</v>
      </c>
      <c r="M6" s="51"/>
      <c r="N6" s="75" t="s">
        <v>26</v>
      </c>
      <c r="O6" s="55">
        <v>1857100</v>
      </c>
      <c r="P6" s="56">
        <v>0</v>
      </c>
      <c r="Q6" s="57">
        <f t="shared" si="0"/>
        <v>0</v>
      </c>
      <c r="R6" s="58">
        <f t="shared" si="1"/>
        <v>619033.33333333337</v>
      </c>
      <c r="S6" s="59">
        <v>3.0222925735391111</v>
      </c>
      <c r="T6" s="60">
        <f t="shared" si="2"/>
        <v>1.0074308578463704</v>
      </c>
      <c r="U6" s="63"/>
    </row>
    <row r="7" spans="1:21" s="34" customFormat="1" ht="107.4" customHeight="1" x14ac:dyDescent="0.45">
      <c r="B7" s="52" t="s">
        <v>15</v>
      </c>
      <c r="C7" s="52" t="s">
        <v>33</v>
      </c>
      <c r="D7" s="64" t="s">
        <v>33</v>
      </c>
      <c r="E7" s="52" t="s">
        <v>18</v>
      </c>
      <c r="F7" s="52" t="s">
        <v>34</v>
      </c>
      <c r="G7" s="51" t="s">
        <v>35</v>
      </c>
      <c r="H7" s="52" t="s">
        <v>31</v>
      </c>
      <c r="I7" s="52" t="s">
        <v>22</v>
      </c>
      <c r="J7" s="53" t="s">
        <v>23</v>
      </c>
      <c r="K7" s="52" t="s">
        <v>2</v>
      </c>
      <c r="L7" s="54" t="s">
        <v>32</v>
      </c>
      <c r="M7" s="51"/>
      <c r="N7" s="75" t="s">
        <v>26</v>
      </c>
      <c r="O7" s="55">
        <v>36600</v>
      </c>
      <c r="P7" s="56">
        <v>0</v>
      </c>
      <c r="Q7" s="57">
        <f t="shared" si="0"/>
        <v>0</v>
      </c>
      <c r="R7" s="58">
        <f t="shared" si="1"/>
        <v>12200</v>
      </c>
      <c r="S7" s="59">
        <v>3.8522727272727271</v>
      </c>
      <c r="T7" s="60">
        <f t="shared" si="2"/>
        <v>1.2840909090909089</v>
      </c>
      <c r="U7" s="65"/>
    </row>
    <row r="8" spans="1:21" s="34" customFormat="1" ht="107.4" customHeight="1" x14ac:dyDescent="0.45">
      <c r="B8" s="52" t="s">
        <v>15</v>
      </c>
      <c r="C8" s="66" t="s">
        <v>37</v>
      </c>
      <c r="D8" s="52" t="s">
        <v>37</v>
      </c>
      <c r="E8" s="52" t="s">
        <v>18</v>
      </c>
      <c r="F8" s="52" t="s">
        <v>38</v>
      </c>
      <c r="G8" s="51" t="s">
        <v>39</v>
      </c>
      <c r="H8" s="52" t="s">
        <v>21</v>
      </c>
      <c r="I8" s="52" t="s">
        <v>22</v>
      </c>
      <c r="J8" s="53" t="s">
        <v>32</v>
      </c>
      <c r="K8" s="52" t="s">
        <v>2</v>
      </c>
      <c r="L8" s="54" t="s">
        <v>32</v>
      </c>
      <c r="M8" s="51"/>
      <c r="N8" s="75"/>
      <c r="O8" s="55">
        <v>5770200</v>
      </c>
      <c r="P8" s="56">
        <v>1550000</v>
      </c>
      <c r="Q8" s="57">
        <f t="shared" si="0"/>
        <v>0.26862153824824098</v>
      </c>
      <c r="R8" s="58">
        <f t="shared" si="1"/>
        <v>1923400</v>
      </c>
      <c r="S8" s="59">
        <v>3.194374804136634</v>
      </c>
      <c r="T8" s="60">
        <f t="shared" si="2"/>
        <v>1.0647916013788781</v>
      </c>
      <c r="U8" s="67"/>
    </row>
    <row r="9" spans="1:21" s="34" customFormat="1" ht="107.4" customHeight="1" x14ac:dyDescent="0.45">
      <c r="B9" s="52" t="s">
        <v>15</v>
      </c>
      <c r="C9" s="66" t="s">
        <v>40</v>
      </c>
      <c r="D9" s="52" t="s">
        <v>40</v>
      </c>
      <c r="E9" s="52" t="s">
        <v>18</v>
      </c>
      <c r="F9" s="52" t="s">
        <v>41</v>
      </c>
      <c r="G9" s="51" t="s">
        <v>42</v>
      </c>
      <c r="H9" s="52" t="s">
        <v>43</v>
      </c>
      <c r="I9" s="52" t="s">
        <v>22</v>
      </c>
      <c r="J9" s="53" t="s">
        <v>32</v>
      </c>
      <c r="K9" s="52"/>
      <c r="L9" s="54" t="s">
        <v>36</v>
      </c>
      <c r="M9" s="51" t="s">
        <v>25</v>
      </c>
      <c r="N9" s="75" t="s">
        <v>26</v>
      </c>
      <c r="O9" s="55">
        <v>1423200</v>
      </c>
      <c r="P9" s="56">
        <v>560000</v>
      </c>
      <c r="Q9" s="57">
        <f t="shared" si="0"/>
        <v>0.3934794828555368</v>
      </c>
      <c r="R9" s="58">
        <f t="shared" si="1"/>
        <v>474400</v>
      </c>
      <c r="S9" s="59">
        <v>2.7282883642495785</v>
      </c>
      <c r="T9" s="60">
        <f t="shared" si="2"/>
        <v>0.90942945474985948</v>
      </c>
      <c r="U9" s="65" t="s">
        <v>83</v>
      </c>
    </row>
    <row r="10" spans="1:21" s="34" customFormat="1" ht="107.4" customHeight="1" x14ac:dyDescent="0.45">
      <c r="B10" s="52" t="s">
        <v>15</v>
      </c>
      <c r="C10" s="52" t="s">
        <v>44</v>
      </c>
      <c r="D10" s="52" t="s">
        <v>44</v>
      </c>
      <c r="E10" s="52" t="s">
        <v>18</v>
      </c>
      <c r="F10" s="52" t="s">
        <v>45</v>
      </c>
      <c r="G10" s="51" t="s">
        <v>46</v>
      </c>
      <c r="H10" s="52" t="s">
        <v>43</v>
      </c>
      <c r="I10" s="52" t="s">
        <v>22</v>
      </c>
      <c r="J10" s="53" t="s">
        <v>24</v>
      </c>
      <c r="K10" s="52" t="s">
        <v>2</v>
      </c>
      <c r="L10" s="54" t="s">
        <v>24</v>
      </c>
      <c r="M10" s="51"/>
      <c r="N10" s="75"/>
      <c r="O10" s="55">
        <v>831700</v>
      </c>
      <c r="P10" s="56">
        <v>475000</v>
      </c>
      <c r="Q10" s="57">
        <f t="shared" si="0"/>
        <v>0.57111939401226408</v>
      </c>
      <c r="R10" s="58">
        <f t="shared" si="1"/>
        <v>277233.33333333331</v>
      </c>
      <c r="S10" s="59">
        <v>9.092340988337142</v>
      </c>
      <c r="T10" s="60">
        <f t="shared" si="2"/>
        <v>3.0307803294457138</v>
      </c>
      <c r="U10" s="67"/>
    </row>
    <row r="11" spans="1:21" s="34" customFormat="1" ht="107.4" customHeight="1" x14ac:dyDescent="0.45">
      <c r="B11" s="52" t="s">
        <v>3</v>
      </c>
      <c r="C11" s="52" t="s">
        <v>47</v>
      </c>
      <c r="D11" s="52" t="s">
        <v>47</v>
      </c>
      <c r="E11" s="52" t="s">
        <v>18</v>
      </c>
      <c r="F11" s="52" t="s">
        <v>48</v>
      </c>
      <c r="G11" s="51" t="s">
        <v>49</v>
      </c>
      <c r="H11" s="52" t="s">
        <v>43</v>
      </c>
      <c r="I11" s="52" t="s">
        <v>22</v>
      </c>
      <c r="J11" s="53" t="s">
        <v>32</v>
      </c>
      <c r="K11" s="52"/>
      <c r="L11" s="54" t="s">
        <v>23</v>
      </c>
      <c r="M11" s="51"/>
      <c r="N11" s="75" t="s">
        <v>50</v>
      </c>
      <c r="O11" s="55">
        <v>205540</v>
      </c>
      <c r="P11" s="56">
        <v>33453</v>
      </c>
      <c r="Q11" s="57">
        <f t="shared" si="0"/>
        <v>0.16275664104310597</v>
      </c>
      <c r="R11" s="58">
        <f t="shared" si="1"/>
        <v>68513.333333333328</v>
      </c>
      <c r="S11" s="59">
        <v>3.0967694852583443</v>
      </c>
      <c r="T11" s="60">
        <f t="shared" si="2"/>
        <v>1.0322564950861148</v>
      </c>
      <c r="U11" s="76" t="s">
        <v>82</v>
      </c>
    </row>
    <row r="12" spans="1:21" s="34" customFormat="1" ht="107.4" customHeight="1" x14ac:dyDescent="0.45">
      <c r="B12" s="52" t="s">
        <v>3</v>
      </c>
      <c r="C12" s="52" t="s">
        <v>51</v>
      </c>
      <c r="D12" s="52" t="s">
        <v>52</v>
      </c>
      <c r="E12" s="52" t="s">
        <v>18</v>
      </c>
      <c r="F12" s="52" t="s">
        <v>53</v>
      </c>
      <c r="G12" s="51" t="s">
        <v>54</v>
      </c>
      <c r="H12" s="52" t="s">
        <v>31</v>
      </c>
      <c r="I12" s="52" t="s">
        <v>22</v>
      </c>
      <c r="J12" s="53" t="s">
        <v>23</v>
      </c>
      <c r="K12" s="52"/>
      <c r="L12" s="54" t="s">
        <v>36</v>
      </c>
      <c r="M12" s="51" t="s">
        <v>25</v>
      </c>
      <c r="N12" s="75" t="s">
        <v>26</v>
      </c>
      <c r="O12" s="55">
        <v>82950</v>
      </c>
      <c r="P12" s="56">
        <v>0</v>
      </c>
      <c r="Q12" s="57">
        <f t="shared" si="0"/>
        <v>0</v>
      </c>
      <c r="R12" s="58">
        <f t="shared" si="1"/>
        <v>27650</v>
      </c>
      <c r="S12" s="59">
        <v>1.9909584086799277</v>
      </c>
      <c r="T12" s="60">
        <f t="shared" si="2"/>
        <v>0.66365280289330919</v>
      </c>
      <c r="U12" s="65" t="s">
        <v>81</v>
      </c>
    </row>
    <row r="13" spans="1:21" s="34" customFormat="1" ht="107.4" customHeight="1" x14ac:dyDescent="0.45">
      <c r="B13" s="52" t="s">
        <v>3</v>
      </c>
      <c r="C13" s="52" t="s">
        <v>55</v>
      </c>
      <c r="D13" s="52" t="s">
        <v>55</v>
      </c>
      <c r="E13" s="52" t="s">
        <v>18</v>
      </c>
      <c r="F13" s="52" t="s">
        <v>56</v>
      </c>
      <c r="G13" s="51" t="s">
        <v>57</v>
      </c>
      <c r="H13" s="52" t="s">
        <v>31</v>
      </c>
      <c r="I13" s="52" t="s">
        <v>22</v>
      </c>
      <c r="J13" s="53" t="s">
        <v>24</v>
      </c>
      <c r="K13" s="52" t="s">
        <v>2</v>
      </c>
      <c r="L13" s="54" t="s">
        <v>24</v>
      </c>
      <c r="M13" s="51"/>
      <c r="N13" s="75"/>
      <c r="O13" s="55">
        <v>23520</v>
      </c>
      <c r="P13" s="56">
        <v>37700</v>
      </c>
      <c r="Q13" s="57">
        <f t="shared" si="0"/>
        <v>1.602891156462585</v>
      </c>
      <c r="R13" s="58">
        <f t="shared" si="1"/>
        <v>7840</v>
      </c>
      <c r="S13" s="59">
        <v>5.4600650524033245</v>
      </c>
      <c r="T13" s="60">
        <f t="shared" si="2"/>
        <v>1.8200216841344414</v>
      </c>
      <c r="U13" s="67"/>
    </row>
    <row r="14" spans="1:21" s="34" customFormat="1" ht="107.4" customHeight="1" x14ac:dyDescent="0.45">
      <c r="B14" s="52" t="s">
        <v>3</v>
      </c>
      <c r="C14" s="52" t="s">
        <v>58</v>
      </c>
      <c r="D14" s="52" t="s">
        <v>58</v>
      </c>
      <c r="E14" s="52" t="s">
        <v>18</v>
      </c>
      <c r="F14" s="52" t="s">
        <v>59</v>
      </c>
      <c r="G14" s="51" t="s">
        <v>60</v>
      </c>
      <c r="H14" s="52" t="s">
        <v>43</v>
      </c>
      <c r="I14" s="52" t="s">
        <v>22</v>
      </c>
      <c r="J14" s="53" t="s">
        <v>23</v>
      </c>
      <c r="K14" s="52"/>
      <c r="L14" s="54" t="s">
        <v>36</v>
      </c>
      <c r="M14" s="51" t="s">
        <v>25</v>
      </c>
      <c r="N14" s="75"/>
      <c r="O14" s="55">
        <v>412020</v>
      </c>
      <c r="P14" s="56">
        <v>0</v>
      </c>
      <c r="Q14" s="57">
        <f t="shared" si="0"/>
        <v>0</v>
      </c>
      <c r="R14" s="58">
        <f t="shared" si="1"/>
        <v>137340</v>
      </c>
      <c r="S14" s="52">
        <v>0</v>
      </c>
      <c r="T14" s="60">
        <f t="shared" si="2"/>
        <v>0</v>
      </c>
      <c r="U14" s="65" t="s">
        <v>80</v>
      </c>
    </row>
    <row r="15" spans="1:21" s="34" customFormat="1" ht="107.4" customHeight="1" x14ac:dyDescent="0.45">
      <c r="B15" s="52" t="s">
        <v>3</v>
      </c>
      <c r="C15" s="52" t="s">
        <v>61</v>
      </c>
      <c r="D15" s="52" t="s">
        <v>61</v>
      </c>
      <c r="E15" s="52" t="s">
        <v>18</v>
      </c>
      <c r="F15" s="52" t="s">
        <v>62</v>
      </c>
      <c r="G15" s="51" t="s">
        <v>63</v>
      </c>
      <c r="H15" s="52" t="s">
        <v>43</v>
      </c>
      <c r="I15" s="52" t="s">
        <v>22</v>
      </c>
      <c r="J15" s="53" t="s">
        <v>23</v>
      </c>
      <c r="K15" s="52"/>
      <c r="L15" s="54" t="s">
        <v>36</v>
      </c>
      <c r="M15" s="51" t="s">
        <v>25</v>
      </c>
      <c r="N15" s="75"/>
      <c r="O15" s="55">
        <v>281490</v>
      </c>
      <c r="P15" s="56">
        <v>0</v>
      </c>
      <c r="Q15" s="57">
        <f t="shared" si="0"/>
        <v>0</v>
      </c>
      <c r="R15" s="58">
        <f t="shared" si="1"/>
        <v>93830</v>
      </c>
      <c r="S15" s="52">
        <v>0</v>
      </c>
      <c r="T15" s="60">
        <f t="shared" si="2"/>
        <v>0</v>
      </c>
      <c r="U15" s="65" t="s">
        <v>80</v>
      </c>
    </row>
    <row r="16" spans="1:21" s="34" customFormat="1" ht="107.4" customHeight="1" x14ac:dyDescent="0.45">
      <c r="B16" s="52" t="s">
        <v>3</v>
      </c>
      <c r="C16" s="52" t="s">
        <v>64</v>
      </c>
      <c r="D16" s="52" t="s">
        <v>64</v>
      </c>
      <c r="E16" s="52" t="s">
        <v>18</v>
      </c>
      <c r="F16" s="52" t="s">
        <v>65</v>
      </c>
      <c r="G16" s="51" t="s">
        <v>66</v>
      </c>
      <c r="H16" s="52" t="s">
        <v>43</v>
      </c>
      <c r="I16" s="52" t="s">
        <v>22</v>
      </c>
      <c r="J16" s="53" t="s">
        <v>23</v>
      </c>
      <c r="K16" s="52"/>
      <c r="L16" s="54" t="s">
        <v>36</v>
      </c>
      <c r="M16" s="51" t="s">
        <v>25</v>
      </c>
      <c r="N16" s="75"/>
      <c r="O16" s="55">
        <v>30030</v>
      </c>
      <c r="P16" s="56">
        <v>0</v>
      </c>
      <c r="Q16" s="57">
        <f t="shared" si="0"/>
        <v>0</v>
      </c>
      <c r="R16" s="58">
        <f t="shared" si="1"/>
        <v>10010</v>
      </c>
      <c r="S16" s="52">
        <v>0</v>
      </c>
      <c r="T16" s="60">
        <f t="shared" si="2"/>
        <v>0</v>
      </c>
      <c r="U16" s="65" t="s">
        <v>80</v>
      </c>
    </row>
    <row r="20" spans="2:18" x14ac:dyDescent="0.45">
      <c r="O20"/>
      <c r="P20"/>
      <c r="Q20" s="8"/>
      <c r="R20" s="11"/>
    </row>
    <row r="21" spans="2:18" ht="22.2" x14ac:dyDescent="0.45">
      <c r="B21" s="2"/>
      <c r="O21" s="3"/>
      <c r="P21" s="3"/>
      <c r="Q21" s="9"/>
      <c r="R21" s="11"/>
    </row>
  </sheetData>
  <sheetProtection algorithmName="SHA-512" hashValue="kpqji1JwCXOefUS7YCN36HlQTZlmIc3Uym6zCRzcu95iFziAoojXXcj/HNlS61GANxjL3oPJJN5skZsv4xXohA==" saltValue="GOWdl0TdA/67Sz83NY1TgA==" spinCount="100000" sheet="1" objects="1" scenarios="1"/>
  <phoneticPr fontId="2"/>
  <dataValidations count="1">
    <dataValidation type="list" allowBlank="1" showInputMessage="1" showErrorMessage="1" sqref="B22:B1048576 B10:B19 H5:L1048576 M17:M1048576" xr:uid="{A7181752-4F90-408B-B4D5-1759F23D22FF}">
      <formula1>#REF!</formula1>
    </dataValidation>
  </dataValidations>
  <printOptions horizontalCentered="1"/>
  <pageMargins left="3.937007874015748E-2" right="0.23622047244094491" top="0.55118110236220474" bottom="0.19685039370078741" header="0.31496062992125984" footer="0.31496062992125984"/>
  <pageSetup paperSize="8" scale="4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221B20F46D88438E90EAF82AAFFC1D" ma:contentTypeVersion="13" ma:contentTypeDescription="新しいドキュメントを作成します。" ma:contentTypeScope="" ma:versionID="97c197bfb5a5a6e0b3032d4ddecb8633">
  <xsd:schema xmlns:xsd="http://www.w3.org/2001/XMLSchema" xmlns:xs="http://www.w3.org/2001/XMLSchema" xmlns:p="http://schemas.microsoft.com/office/2006/metadata/properties" xmlns:ns2="9285706a-27fd-49f0-8654-1ea06e170e3b" xmlns:ns3="7b28f1be-6ecd-476c-b57f-aadffc2c9ea1" targetNamespace="http://schemas.microsoft.com/office/2006/metadata/properties" ma:root="true" ma:fieldsID="b66c160f8768cdf644e1ab8a68468ff7" ns2:_="" ns3:_="">
    <xsd:import namespace="9285706a-27fd-49f0-8654-1ea06e170e3b"/>
    <xsd:import namespace="7b28f1be-6ecd-476c-b57f-aadffc2c9ea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85706a-27fd-49f0-8654-1ea06e170e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8c70ad2-2b29-417e-a051-912bda4fd85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28f1be-6ecd-476c-b57f-aadffc2c9ea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1def9b5-cd1a-4ccf-8fab-045815babb88}" ma:internalName="TaxCatchAll" ma:showField="CatchAllData" ma:web="7b28f1be-6ecd-476c-b57f-aadffc2c9e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285706a-27fd-49f0-8654-1ea06e170e3b">
      <Terms xmlns="http://schemas.microsoft.com/office/infopath/2007/PartnerControls"/>
    </lcf76f155ced4ddcb4097134ff3c332f>
    <TaxCatchAll xmlns="7b28f1be-6ecd-476c-b57f-aadffc2c9ea1" xsi:nil="true"/>
  </documentManagement>
</p:properties>
</file>

<file path=customXml/itemProps1.xml><?xml version="1.0" encoding="utf-8"?>
<ds:datastoreItem xmlns:ds="http://schemas.openxmlformats.org/officeDocument/2006/customXml" ds:itemID="{004E1763-798C-4BA4-AD6A-B703004D7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85706a-27fd-49f0-8654-1ea06e170e3b"/>
    <ds:schemaRef ds:uri="7b28f1be-6ecd-476c-b57f-aadffc2c9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0345B4-384D-4ECA-9D2B-8D2AA45F295A}">
  <ds:schemaRefs>
    <ds:schemaRef ds:uri="http://schemas.microsoft.com/sharepoint/v3/contenttype/forms"/>
  </ds:schemaRefs>
</ds:datastoreItem>
</file>

<file path=customXml/itemProps3.xml><?xml version="1.0" encoding="utf-8"?>
<ds:datastoreItem xmlns:ds="http://schemas.openxmlformats.org/officeDocument/2006/customXml" ds:itemID="{F4EBA931-6C7F-41A8-957F-FF08BE5A00D9}">
  <ds:schemaRefs>
    <ds:schemaRef ds:uri="http://schemas.openxmlformats.org/package/2006/metadata/core-properties"/>
    <ds:schemaRef ds:uri="7b28f1be-6ecd-476c-b57f-aadffc2c9ea1"/>
    <ds:schemaRef ds:uri="http://purl.org/dc/dcmitype/"/>
    <ds:schemaRef ds:uri="http://purl.org/dc/elements/1.1/"/>
    <ds:schemaRef ds:uri="http://schemas.microsoft.com/office/infopath/2007/PartnerControls"/>
    <ds:schemaRef ds:uri="http://schemas.microsoft.com/office/2006/documentManagement/types"/>
    <ds:schemaRef ds:uri="http://purl.org/dc/terms/"/>
    <ds:schemaRef ds:uri="9285706a-27fd-49f0-8654-1ea06e170e3b"/>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2024年度　1月30日更新</vt:lpstr>
      <vt:lpstr>2024年度　10月18日更新</vt:lpstr>
      <vt:lpstr>2024年度　7月16日更新</vt:lpstr>
      <vt:lpstr>2024年度　6月24日更新</vt:lpstr>
      <vt:lpstr>'2024年度　10月18日更新'!Print_Area</vt:lpstr>
      <vt:lpstr>'2024年度　1月30日更新'!Print_Area</vt:lpstr>
      <vt:lpstr>'2024年度　6月24日更新'!Print_Area</vt:lpstr>
      <vt:lpstr>'2024年度　7月16日更新'!Print_Area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2024-03-12T03:25:47Z</dcterms:created>
  <dcterms:modified xsi:type="dcterms:W3CDTF">2025-01-29T07:35:23Z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0x0101002E221B20F46D88438E90EAF82AAFFC1D</vt:lpwstr>
  </property>
  <property fmtid="{D5CDD505-2E9C-101B-9397-08002B2CF9AE}" pid="3" name="MediaServiceImageTags">
    <vt:lpwstr/>
  </property>
</Properties>
</file>